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00" tabRatio="806" activeTab="3"/>
  </bookViews>
  <sheets>
    <sheet name="1.유통업체현황" sheetId="1" r:id="rId1"/>
    <sheet name="2.금융기관예금,대출및어음" sheetId="2" r:id="rId2"/>
    <sheet name="3.농림수산물 수출입실적" sheetId="3" r:id="rId3"/>
    <sheet name="4.해외시장개척 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1._접수우편물" localSheetId="0">#REF!</definedName>
    <definedName name="_1._접수우편물" localSheetId="1">#REF!</definedName>
    <definedName name="_1._접수우편물" localSheetId="2">#REF!</definedName>
    <definedName name="_1._접수우편물" localSheetId="3">#REF!</definedName>
    <definedName name="_1._접수우편물">#REF!</definedName>
    <definedName name="_10_10_방조제">#REF!</definedName>
    <definedName name="_10_4_양배수장">#REF!</definedName>
    <definedName name="_12_5_취입보">#REF!</definedName>
    <definedName name="_14_10_방조제">#REF!</definedName>
    <definedName name="_14_6_집수암거">#REF!</definedName>
    <definedName name="_15_2_양수장">#REF!</definedName>
    <definedName name="_16_7_집수정">#REF!</definedName>
    <definedName name="_18_8_대형관정">#REF!</definedName>
    <definedName name="_2._배달우편물">'[1]배달물수'!$A$2</definedName>
    <definedName name="_2_1_저수지">#REF!</definedName>
    <definedName name="_20_3_배수장">#REF!</definedName>
    <definedName name="_20_9_소형관정">#REF!</definedName>
    <definedName name="_21_2_양수장">#REF!</definedName>
    <definedName name="_25_4_양배수장">#REF!</definedName>
    <definedName name="_28_3_배수장">#REF!</definedName>
    <definedName name="_3._우편세입" localSheetId="0">#REF!</definedName>
    <definedName name="_3._우편세입" localSheetId="1">#REF!</definedName>
    <definedName name="_3._우편세입" localSheetId="2">#REF!</definedName>
    <definedName name="_3._우편세입" localSheetId="3">#REF!</definedName>
    <definedName name="_3._우편세입">#REF!</definedName>
    <definedName name="_30_5_취입보">#REF!</definedName>
    <definedName name="_35_4_양배수장">#REF!</definedName>
    <definedName name="_35_6_집수암거">#REF!</definedName>
    <definedName name="_4_10_방조제">#REF!</definedName>
    <definedName name="_40_7_집수정">#REF!</definedName>
    <definedName name="_42_5_취입보">#REF!</definedName>
    <definedName name="_45_8_대형관정">#REF!</definedName>
    <definedName name="_49_6_집수암거">#REF!</definedName>
    <definedName name="_5_1_저수지">#REF!</definedName>
    <definedName name="_50_9_소형관정">#REF!</definedName>
    <definedName name="_56_7_집수정">#REF!</definedName>
    <definedName name="_6_2_양수장">#REF!</definedName>
    <definedName name="_63_8_대형관정">#REF!</definedName>
    <definedName name="_7_1_저수지">#REF!</definedName>
    <definedName name="_70_9_소형관정">#REF!</definedName>
    <definedName name="_8_3_배수장">#REF!</definedName>
    <definedName name="_Builtin0">#REF!</definedName>
    <definedName name="1_저수지" localSheetId="0">#REF!</definedName>
    <definedName name="1_저수지" localSheetId="1">#REF!</definedName>
    <definedName name="1_저수지" localSheetId="2">#REF!</definedName>
    <definedName name="1_저수지" localSheetId="3">#REF!</definedName>
    <definedName name="1_저수지">#REF!</definedName>
    <definedName name="10_방조제" localSheetId="0">#REF!</definedName>
    <definedName name="10_방조제" localSheetId="1">#REF!</definedName>
    <definedName name="10_방조제" localSheetId="2">#REF!</definedName>
    <definedName name="10_방조제" localSheetId="3">#REF!</definedName>
    <definedName name="10_방조제">#REF!</definedName>
    <definedName name="2_양수장" localSheetId="0">#REF!</definedName>
    <definedName name="2_양수장" localSheetId="1">#REF!</definedName>
    <definedName name="2_양수장" localSheetId="2">#REF!</definedName>
    <definedName name="2_양수장" localSheetId="3">#REF!</definedName>
    <definedName name="2_양수장">#REF!</definedName>
    <definedName name="3_배수장" localSheetId="0">#REF!</definedName>
    <definedName name="3_배수장" localSheetId="1">#REF!</definedName>
    <definedName name="3_배수장" localSheetId="2">#REF!</definedName>
    <definedName name="3_배수장" localSheetId="3">#REF!</definedName>
    <definedName name="3_배수장">#REF!</definedName>
    <definedName name="4_양배수장" localSheetId="0">#REF!</definedName>
    <definedName name="4_양배수장" localSheetId="1">#REF!</definedName>
    <definedName name="4_양배수장" localSheetId="2">#REF!</definedName>
    <definedName name="4_양배수장" localSheetId="3">#REF!</definedName>
    <definedName name="4_양배수장">#REF!</definedName>
    <definedName name="5_취입보" localSheetId="0">#REF!</definedName>
    <definedName name="5_취입보" localSheetId="1">#REF!</definedName>
    <definedName name="5_취입보" localSheetId="2">#REF!</definedName>
    <definedName name="5_취입보" localSheetId="3">#REF!</definedName>
    <definedName name="5_취입보">#REF!</definedName>
    <definedName name="6_집수암거" localSheetId="0">#REF!</definedName>
    <definedName name="6_집수암거" localSheetId="1">#REF!</definedName>
    <definedName name="6_집수암거" localSheetId="2">#REF!</definedName>
    <definedName name="6_집수암거" localSheetId="3">#REF!</definedName>
    <definedName name="6_집수암거">#REF!</definedName>
    <definedName name="7_집수정" localSheetId="0">#REF!</definedName>
    <definedName name="7_집수정" localSheetId="1">#REF!</definedName>
    <definedName name="7_집수정" localSheetId="2">#REF!</definedName>
    <definedName name="7_집수정" localSheetId="3">#REF!</definedName>
    <definedName name="7_집수정">#REF!</definedName>
    <definedName name="8_대형관정" localSheetId="0">#REF!</definedName>
    <definedName name="8_대형관정" localSheetId="1">#REF!</definedName>
    <definedName name="8_대형관정" localSheetId="2">#REF!</definedName>
    <definedName name="8_대형관정" localSheetId="3">#REF!</definedName>
    <definedName name="8_대형관정">#REF!</definedName>
    <definedName name="9_소형관정" localSheetId="0">#REF!</definedName>
    <definedName name="9_소형관정" localSheetId="1">#REF!</definedName>
    <definedName name="9_소형관정" localSheetId="2">#REF!</definedName>
    <definedName name="9_소형관정" localSheetId="3">#REF!</definedName>
    <definedName name="9_소형관정">#REF!</definedName>
    <definedName name="a">#REF!</definedName>
    <definedName name="aaa" localSheetId="1">#REF!</definedName>
    <definedName name="aaa">#REF!</definedName>
    <definedName name="Continue">#REF!</definedName>
    <definedName name="DataStateRange" localSheetId="1" hidden="1">'[29]총액조회신탁'!$A$5,'[29]총액조회신탁'!$A$7,'[29]총액조회신탁'!$A$34:$C$38,'[29]총액조회신탁'!$E$4,'[29]총액조회신탁'!$E$8,'[29]총액조회신탁'!$A$40:$A$41</definedName>
    <definedName name="DataStateRange" hidden="1">'[8]총액조회신탁'!$A$5,'[8]총액조회신탁'!$A$7,'[8]총액조회신탁'!$A$34:$C$38,'[8]총액조회신탁'!$E$4,'[8]총액조회신탁'!$E$8,'[8]총액조회신탁'!$A$40:$A$41</definedName>
    <definedName name="Document_array" localSheetId="0">{"Book1"}</definedName>
    <definedName name="Document_array" localSheetId="1">{"Book1"}</definedName>
    <definedName name="Document_array" localSheetId="2">{"Book1"}</definedName>
    <definedName name="Document_array" localSheetId="3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rnr">'[2]0110원본'!$A$1:$ET$32</definedName>
    <definedName name="s">#REF!</definedName>
    <definedName name="기본급테이블">#REF!</definedName>
    <definedName name="나._세입실적비교" localSheetId="0">#REF!</definedName>
    <definedName name="나._세입실적비교" localSheetId="1">#REF!</definedName>
    <definedName name="나._세입실적비교" localSheetId="2">#REF!</definedName>
    <definedName name="나._세입실적비교" localSheetId="3">#REF!</definedName>
    <definedName name="나._세입실적비교">#REF!</definedName>
    <definedName name="나._접수물량과_배달물량_비교">'[1]접수대배달'!$A$1</definedName>
    <definedName name="다._우편물량과_세입실적" localSheetId="0">#REF!</definedName>
    <definedName name="다._우편물량과_세입실적" localSheetId="1">#REF!</definedName>
    <definedName name="다._우편물량과_세입실적" localSheetId="2">#REF!</definedName>
    <definedName name="다._우편물량과_세입실적" localSheetId="3">#REF!</definedName>
    <definedName name="다._우편물량과_세입실적">#REF!</definedName>
    <definedName name="다._체신청별_접수물량">'[1]청별접수'!$A$1</definedName>
    <definedName name="다중분류">'[18]code'!$A$56:$A$72</definedName>
    <definedName name="대1">'[19]code'!$B$2:$X$2</definedName>
    <definedName name="대분류">'[19]code'!$A$3:$A$25</definedName>
    <definedName name="대시작">'[19]code'!$B$2</definedName>
    <definedName name="동영상" localSheetId="0">{"Book1"}</definedName>
    <definedName name="동영상" localSheetId="1">{"Book1"}</definedName>
    <definedName name="동영상" localSheetId="2">{"Book1"}</definedName>
    <definedName name="동영상" localSheetId="3">{"Book1"}</definedName>
    <definedName name="동영상">{"Book1"}</definedName>
    <definedName name="라._종별_접수량_총괄">'[1]종별접수'!$A$1</definedName>
    <definedName name="라._체신청별_세입목표_대_실적" localSheetId="0">#REF!</definedName>
    <definedName name="라._체신청별_세입목표_대_실적" localSheetId="1">#REF!</definedName>
    <definedName name="라._체신청별_세입목표_대_실적" localSheetId="2">#REF!</definedName>
    <definedName name="라._체신청별_세입목표_대_실적" localSheetId="3">#REF!</definedName>
    <definedName name="라._체신청별_세입목표_대_실적">#REF!</definedName>
    <definedName name="마._종별_접수량_및_구성비__국내" localSheetId="0">#REF!</definedName>
    <definedName name="마._종별_접수량_및_구성비__국내" localSheetId="1">#REF!</definedName>
    <definedName name="마._종별_접수량_및_구성비__국내" localSheetId="2">#REF!</definedName>
    <definedName name="마._종별_접수량_및_구성비__국내" localSheetId="3">#REF!</definedName>
    <definedName name="마._종별_접수량_및_구성비__국내">#REF!</definedName>
    <definedName name="마._체신청별_전년대비_세입실적" localSheetId="0">#REF!</definedName>
    <definedName name="마._체신청별_전년대비_세입실적" localSheetId="1">#REF!</definedName>
    <definedName name="마._체신청별_전년대비_세입실적" localSheetId="2">#REF!</definedName>
    <definedName name="마._체신청별_전년대비_세입실적" localSheetId="3">#REF!</definedName>
    <definedName name="마._체신청별_전년대비_세입실적">#REF!</definedName>
    <definedName name="바._종별_접수량__국제" localSheetId="0">#REF!</definedName>
    <definedName name="바._종별_접수량__국제" localSheetId="1">#REF!</definedName>
    <definedName name="바._종별_접수량__국제" localSheetId="2">#REF!</definedName>
    <definedName name="바._종별_접수량__국제" localSheetId="3">#REF!</definedName>
    <definedName name="바._종별_접수량__국제">#REF!</definedName>
    <definedName name="바._항목별_세입실적">'[1]항목별세입'!$A$1</definedName>
    <definedName name="방조제">#REF!</definedName>
    <definedName name="방화규정구분">'[19]code'!$A$28:$A$54</definedName>
    <definedName name="사._국제특급우편물_접수실적__당월">'[1]국제특급'!$A$1</definedName>
    <definedName name="사._요금별·후납_우편물량">'[1]별후납'!$A$1</definedName>
    <definedName name="사원테이블">#REF!</definedName>
    <definedName name="세입비1">'[3]0110원본'!$A$1:$ET$32</definedName>
    <definedName name="수당테이블">#REF!</definedName>
    <definedName name="시군">'[20]code'!$C$212:$C$214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 localSheetId="1">#REF!</definedName>
    <definedName name="자료제공__통계청_서산출장소__직__행정6급__성명__엄봉섭" localSheetId="2">#REF!</definedName>
    <definedName name="자료제공__통계청_서산출장소__직__행정6급__성명__엄봉섭">#REF!</definedName>
    <definedName name="저수지">#REF!</definedName>
    <definedName name="접수종별">#REF!</definedName>
    <definedName name="종____로__말소자">'[21]1 자원총괄'!#REF!</definedName>
    <definedName name="중1">'[19]code'!$C$27:$BZ$27</definedName>
    <definedName name="중시작">'[19]code'!$C$27</definedName>
    <definedName name="직책테이블">#REF!</definedName>
    <definedName name="하나" localSheetId="0">#REF!</definedName>
    <definedName name="하나" localSheetId="3">#REF!</definedName>
    <definedName name="하나">#REF!</definedName>
  </definedNames>
  <calcPr fullCalcOnLoad="1"/>
</workbook>
</file>

<file path=xl/sharedStrings.xml><?xml version="1.0" encoding="utf-8"?>
<sst xmlns="http://schemas.openxmlformats.org/spreadsheetml/2006/main" count="368" uniqueCount="212">
  <si>
    <t>Amount</t>
  </si>
  <si>
    <t xml:space="preserve">MARKETING·FINANCE·INSURANCE AND OTHER SERVICE   </t>
  </si>
  <si>
    <t>Year</t>
  </si>
  <si>
    <t>2016</t>
  </si>
  <si>
    <t>2017</t>
  </si>
  <si>
    <t>2018</t>
  </si>
  <si>
    <t>TRADE·BANKING·INSURANCE AND OTHER SERVICES</t>
  </si>
  <si>
    <t>TRADE·BANKING·INSURANCE AND OTHER SERVICES</t>
  </si>
  <si>
    <r>
      <t xml:space="preserve">1. </t>
    </r>
    <r>
      <rPr>
        <b/>
        <sz val="18"/>
        <rFont val="바탕"/>
        <family val="1"/>
      </rPr>
      <t>유통업체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(2-1)</t>
    </r>
  </si>
  <si>
    <t>1. Trading Businesses(2-1)</t>
  </si>
  <si>
    <r>
      <t xml:space="preserve">1. </t>
    </r>
    <r>
      <rPr>
        <b/>
        <sz val="18"/>
        <rFont val="바탕"/>
        <family val="1"/>
      </rPr>
      <t>유통업체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(2-2)</t>
    </r>
  </si>
  <si>
    <t>1. Trading Businesses(2-2)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</si>
  <si>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</si>
  <si>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</si>
  <si>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대형마트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할인점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</si>
  <si>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점</t>
    </r>
  </si>
  <si>
    <r>
      <rPr>
        <sz val="11"/>
        <color indexed="8"/>
        <rFont val="바탕"/>
        <family val="1"/>
      </rPr>
      <t>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점</t>
    </r>
  </si>
  <si>
    <r>
      <rPr>
        <sz val="11"/>
        <color indexed="8"/>
        <rFont val="바탕"/>
        <family val="1"/>
      </rPr>
      <t>쇼핑센터</t>
    </r>
  </si>
  <si>
    <t>복합쇼핑몰</t>
  </si>
  <si>
    <t>Year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</si>
  <si>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</si>
  <si>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              Market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</si>
  <si>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대규모점포</t>
    </r>
  </si>
  <si>
    <t>Year</t>
  </si>
  <si>
    <t>Total</t>
  </si>
  <si>
    <t>Discounter Store</t>
  </si>
  <si>
    <t>Specialty store</t>
  </si>
  <si>
    <t>Department store</t>
  </si>
  <si>
    <t>Shoopping center</t>
  </si>
  <si>
    <t>Complex Shopping mall</t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</si>
  <si>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 Total</t>
    </r>
  </si>
  <si>
    <r>
      <rPr>
        <sz val="11"/>
        <color indexed="8"/>
        <rFont val="바탕"/>
        <family val="1"/>
      </rPr>
      <t>전통시장</t>
    </r>
    <r>
      <rPr>
        <sz val="11"/>
        <color indexed="8"/>
        <rFont val="Times New Roman"/>
        <family val="1"/>
      </rPr>
      <t xml:space="preserve">     Traditional market</t>
    </r>
  </si>
  <si>
    <r>
      <rPr>
        <sz val="11"/>
        <color indexed="8"/>
        <rFont val="바탕"/>
        <family val="1"/>
      </rPr>
      <t>상점가</t>
    </r>
    <r>
      <rPr>
        <sz val="11"/>
        <color indexed="8"/>
        <rFont val="Times New Roman"/>
        <family val="1"/>
      </rPr>
      <t xml:space="preserve"> Shopping street</t>
    </r>
  </si>
  <si>
    <t>Other Large-scale store</t>
  </si>
  <si>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</si>
  <si>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t xml:space="preserve"> 면 적 Area</t>
  </si>
  <si>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</si>
  <si>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적</t>
    </r>
    <r>
      <rPr>
        <sz val="11"/>
        <color indexed="8"/>
        <rFont val="Times New Roman"/>
        <family val="1"/>
      </rPr>
      <t xml:space="preserve"> Area</t>
    </r>
  </si>
  <si>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</si>
  <si>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</si>
  <si>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적</t>
    </r>
    <r>
      <rPr>
        <sz val="11"/>
        <color indexed="8"/>
        <rFont val="Times New Roman"/>
        <family val="1"/>
      </rPr>
      <t xml:space="preserve"> Area</t>
    </r>
  </si>
  <si>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</si>
  <si>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점포수</t>
    </r>
  </si>
  <si>
    <t>판매</t>
  </si>
  <si>
    <r>
      <rPr>
        <sz val="11"/>
        <color indexed="8"/>
        <rFont val="바탕"/>
        <family val="1"/>
      </rPr>
      <t>점포수</t>
    </r>
  </si>
  <si>
    <t>판매</t>
  </si>
  <si>
    <r>
      <rPr>
        <sz val="11"/>
        <color indexed="8"/>
        <rFont val="바탕"/>
        <family val="1"/>
      </rPr>
      <t>면적</t>
    </r>
    <r>
      <rPr>
        <sz val="11"/>
        <color indexed="8"/>
        <rFont val="Times New Roman"/>
        <family val="1"/>
      </rPr>
      <t xml:space="preserve"> Area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</si>
  <si>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</si>
  <si>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물</t>
    </r>
  </si>
  <si>
    <t>판매</t>
  </si>
  <si>
    <t>판매</t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</si>
  <si>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물</t>
    </r>
  </si>
  <si>
    <t>면적</t>
  </si>
  <si>
    <t>면적</t>
  </si>
  <si>
    <t>면적</t>
  </si>
  <si>
    <t>판매</t>
  </si>
  <si>
    <r>
      <rPr>
        <sz val="11"/>
        <color indexed="8"/>
        <rFont val="바탕"/>
        <family val="1"/>
      </rPr>
      <t>건물</t>
    </r>
  </si>
  <si>
    <r>
      <rPr>
        <sz val="11"/>
        <color indexed="8"/>
        <rFont val="바탕"/>
        <family val="1"/>
      </rPr>
      <t>면적</t>
    </r>
  </si>
  <si>
    <r>
      <rPr>
        <sz val="11"/>
        <color indexed="8"/>
        <rFont val="바탕"/>
        <family val="1"/>
      </rPr>
      <t>연면적</t>
    </r>
  </si>
  <si>
    <r>
      <rPr>
        <sz val="11"/>
        <color indexed="8"/>
        <rFont val="바탕"/>
        <family val="1"/>
      </rPr>
      <t>연면적</t>
    </r>
  </si>
  <si>
    <r>
      <rPr>
        <sz val="11"/>
        <color indexed="8"/>
        <rFont val="바탕"/>
        <family val="1"/>
      </rPr>
      <t>면적</t>
    </r>
  </si>
  <si>
    <t>Sales</t>
  </si>
  <si>
    <t xml:space="preserve">Floor </t>
  </si>
  <si>
    <t xml:space="preserve">Floor </t>
  </si>
  <si>
    <t xml:space="preserve">Floor </t>
  </si>
  <si>
    <t xml:space="preserve">The Number </t>
  </si>
  <si>
    <t>Number</t>
  </si>
  <si>
    <t>Area</t>
  </si>
  <si>
    <t>Space</t>
  </si>
  <si>
    <t>Number</t>
  </si>
  <si>
    <t>Area</t>
  </si>
  <si>
    <t>Area</t>
  </si>
  <si>
    <t>of Stores</t>
  </si>
  <si>
    <t>of Stores</t>
  </si>
  <si>
    <t>Number</t>
  </si>
  <si>
    <t>Area</t>
  </si>
  <si>
    <t>Space</t>
  </si>
  <si>
    <t>-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</si>
  <si>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지역경제과</t>
    </r>
  </si>
  <si>
    <t>Source : Regional Economy dep.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</si>
  <si>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지역경제과</t>
    </r>
  </si>
  <si>
    <t xml:space="preserve">    </t>
  </si>
  <si>
    <t>9. 유통·금융·보험 및 기타서비스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</si>
  <si>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㎡</t>
    </r>
  </si>
  <si>
    <r>
      <t xml:space="preserve">Unit : Places, </t>
    </r>
    <r>
      <rPr>
        <sz val="10"/>
        <rFont val="바탕"/>
        <family val="1"/>
      </rPr>
      <t>㎡</t>
    </r>
  </si>
  <si>
    <r>
      <t xml:space="preserve">Unit : places, </t>
    </r>
    <r>
      <rPr>
        <sz val="10"/>
        <rFont val="바탕"/>
        <family val="1"/>
      </rPr>
      <t>㎡</t>
    </r>
  </si>
  <si>
    <t xml:space="preserve">TRADE·BANKING·INSURANCE AND OTHER SERVICE   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</si>
  <si>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백만원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장</t>
    </r>
    <r>
      <rPr>
        <sz val="11"/>
        <rFont val="Times New Roman"/>
        <family val="1"/>
      </rPr>
      <t>, %</t>
    </r>
  </si>
  <si>
    <t>Unit : Million won, Bill, %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</si>
  <si>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
월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</si>
  <si>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예금총계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</si>
  <si>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저축성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예금</t>
    </r>
    <r>
      <rPr>
        <sz val="11"/>
        <color indexed="8"/>
        <rFont val="Times New Roman"/>
        <family val="1"/>
      </rPr>
      <t xml:space="preserve"> Time and savings deposits</t>
    </r>
  </si>
  <si>
    <r>
      <rPr>
        <sz val="11"/>
        <color indexed="8"/>
        <rFont val="바탕"/>
        <family val="1"/>
      </rPr>
      <t>요구불예금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</si>
  <si>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출</t>
    </r>
  </si>
  <si>
    <r>
      <rPr>
        <sz val="11"/>
        <color indexed="8"/>
        <rFont val="바탕"/>
        <family val="1"/>
      </rPr>
      <t>어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</t>
    </r>
    <r>
      <rPr>
        <sz val="11"/>
        <color indexed="8"/>
        <rFont val="Times New Roman"/>
        <family val="1"/>
      </rPr>
      <t xml:space="preserve"> Bill clearing</t>
    </r>
  </si>
  <si>
    <t>Year
Month</t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</si>
  <si>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</si>
  <si>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정기예금</t>
    </r>
  </si>
  <si>
    <r>
      <rPr>
        <sz val="11"/>
        <color indexed="8"/>
        <rFont val="바탕"/>
        <family val="1"/>
      </rPr>
      <t>정기적금</t>
    </r>
  </si>
  <si>
    <r>
      <t>저축예금</t>
    </r>
    <r>
      <rPr>
        <vertAlign val="superscript"/>
        <sz val="11"/>
        <color indexed="8"/>
        <rFont val="바탕"/>
        <family val="1"/>
      </rPr>
      <t>3)</t>
    </r>
  </si>
  <si>
    <r>
      <rPr>
        <sz val="11"/>
        <color indexed="8"/>
        <rFont val="바탕"/>
        <family val="1"/>
      </rPr>
      <t>기업자유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</si>
  <si>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</si>
  <si>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장수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천장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</si>
  <si>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</si>
  <si>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장당평균금액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</si>
  <si>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부도액</t>
    </r>
  </si>
  <si>
    <r>
      <t>부도율</t>
    </r>
    <r>
      <rPr>
        <vertAlign val="superscript"/>
        <sz val="11"/>
        <color indexed="8"/>
        <rFont val="바탕"/>
        <family val="1"/>
      </rPr>
      <t>4)</t>
    </r>
  </si>
  <si>
    <t xml:space="preserve">Grand </t>
  </si>
  <si>
    <t xml:space="preserve">Installment </t>
  </si>
  <si>
    <t>Company</t>
  </si>
  <si>
    <t xml:space="preserve">Demand </t>
  </si>
  <si>
    <t>Number of</t>
  </si>
  <si>
    <t>Average value</t>
  </si>
  <si>
    <t xml:space="preserve">Dishonored </t>
  </si>
  <si>
    <t>total</t>
  </si>
  <si>
    <t>Time</t>
  </si>
  <si>
    <t>savings</t>
  </si>
  <si>
    <t>Savings</t>
  </si>
  <si>
    <t>Other</t>
  </si>
  <si>
    <t>deposits</t>
  </si>
  <si>
    <t>Lending</t>
  </si>
  <si>
    <t>bills</t>
  </si>
  <si>
    <t xml:space="preserve"> per bill</t>
  </si>
  <si>
    <t>amount</t>
  </si>
  <si>
    <t>rate</t>
  </si>
  <si>
    <r>
      <t>1</t>
    </r>
    <r>
      <rPr>
        <sz val="11"/>
        <color indexed="8"/>
        <rFont val="바탕"/>
        <family val="1"/>
      </rPr>
      <t>월</t>
    </r>
  </si>
  <si>
    <t>Jan.</t>
  </si>
  <si>
    <r>
      <t>2</t>
    </r>
    <r>
      <rPr>
        <sz val="11"/>
        <color indexed="8"/>
        <rFont val="바탕"/>
        <family val="1"/>
      </rPr>
      <t>월</t>
    </r>
  </si>
  <si>
    <t>Feb.</t>
  </si>
  <si>
    <r>
      <t>3</t>
    </r>
    <r>
      <rPr>
        <sz val="11"/>
        <color indexed="8"/>
        <rFont val="바탕"/>
        <family val="1"/>
      </rPr>
      <t>월</t>
    </r>
  </si>
  <si>
    <t>Mar.</t>
  </si>
  <si>
    <r>
      <t>4</t>
    </r>
    <r>
      <rPr>
        <sz val="11"/>
        <color indexed="8"/>
        <rFont val="바탕"/>
        <family val="1"/>
      </rPr>
      <t>월</t>
    </r>
  </si>
  <si>
    <t>Apr.</t>
  </si>
  <si>
    <r>
      <t>5</t>
    </r>
    <r>
      <rPr>
        <sz val="11"/>
        <color indexed="8"/>
        <rFont val="바탕"/>
        <family val="1"/>
      </rPr>
      <t>월</t>
    </r>
  </si>
  <si>
    <t>May</t>
  </si>
  <si>
    <r>
      <t>6</t>
    </r>
    <r>
      <rPr>
        <sz val="11"/>
        <color indexed="8"/>
        <rFont val="바탕"/>
        <family val="1"/>
      </rPr>
      <t>월</t>
    </r>
  </si>
  <si>
    <t>Jun</t>
  </si>
  <si>
    <r>
      <t>7</t>
    </r>
    <r>
      <rPr>
        <sz val="11"/>
        <color indexed="8"/>
        <rFont val="바탕"/>
        <family val="1"/>
      </rPr>
      <t>월</t>
    </r>
  </si>
  <si>
    <t>Jul</t>
  </si>
  <si>
    <r>
      <t>8</t>
    </r>
    <r>
      <rPr>
        <sz val="11"/>
        <color indexed="8"/>
        <rFont val="바탕"/>
        <family val="1"/>
      </rPr>
      <t>월</t>
    </r>
  </si>
  <si>
    <t>Aug.</t>
  </si>
  <si>
    <r>
      <t>9</t>
    </r>
    <r>
      <rPr>
        <sz val="11"/>
        <color indexed="8"/>
        <rFont val="바탕"/>
        <family val="1"/>
      </rPr>
      <t>월</t>
    </r>
  </si>
  <si>
    <t>Sep.</t>
  </si>
  <si>
    <r>
      <t>10</t>
    </r>
    <r>
      <rPr>
        <sz val="11"/>
        <color indexed="8"/>
        <rFont val="바탕"/>
        <family val="1"/>
      </rPr>
      <t>월</t>
    </r>
  </si>
  <si>
    <t>Oct.</t>
  </si>
  <si>
    <r>
      <t>11</t>
    </r>
    <r>
      <rPr>
        <sz val="11"/>
        <color indexed="8"/>
        <rFont val="바탕"/>
        <family val="1"/>
      </rPr>
      <t>월</t>
    </r>
  </si>
  <si>
    <t>Nov.</t>
  </si>
  <si>
    <r>
      <t>12</t>
    </r>
    <r>
      <rPr>
        <sz val="11"/>
        <color indexed="8"/>
        <rFont val="바탕"/>
        <family val="1"/>
      </rPr>
      <t>월</t>
    </r>
  </si>
  <si>
    <t>Dec.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</si>
  <si>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예금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취급점포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</t>
    </r>
  </si>
  <si>
    <t xml:space="preserve">Note : 1) Based on the banking operations 
</t>
  </si>
  <si>
    <r>
      <t xml:space="preserve">       2) </t>
    </r>
    <r>
      <rPr>
        <sz val="9"/>
        <rFont val="바탕"/>
        <family val="1"/>
      </rPr>
      <t>외화예금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동업자예금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</si>
  <si>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t xml:space="preserve">           2)Excluding foreign currency and inter bank deposits
</t>
  </si>
  <si>
    <r>
      <t xml:space="preserve">       3) </t>
    </r>
    <r>
      <rPr>
        <sz val="9"/>
        <rFont val="바탕"/>
        <family val="1"/>
      </rPr>
      <t>자유저축예금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  <r>
      <rPr>
        <sz val="9"/>
        <rFont val="Times New Roman"/>
        <family val="1"/>
      </rPr>
      <t>(1997. 6</t>
    </r>
    <r>
      <rPr>
        <sz val="9"/>
        <rFont val="바탕"/>
        <family val="1"/>
      </rPr>
      <t>월부터</t>
    </r>
    <r>
      <rPr>
        <sz val="9"/>
        <rFont val="Times New Roman"/>
        <family val="1"/>
      </rPr>
      <t>)</t>
    </r>
  </si>
  <si>
    <t xml:space="preserve">           3)Including Preferential savings(since June 1997)</t>
  </si>
  <si>
    <r>
      <rPr>
        <sz val="9"/>
        <rFont val="바탕"/>
        <family val="1"/>
      </rPr>
      <t xml:space="preserve">     </t>
    </r>
    <r>
      <rPr>
        <sz val="9"/>
        <rFont val="Times New Roman"/>
        <family val="1"/>
      </rPr>
      <t xml:space="preserve">4) </t>
    </r>
    <r>
      <rPr>
        <sz val="9"/>
        <rFont val="바탕"/>
        <family val="1"/>
      </rPr>
      <t>부도금액기준</t>
    </r>
  </si>
  <si>
    <t xml:space="preserve">           4) On the basis of Dishonored value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</si>
  <si>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한국은행대전충남본부</t>
    </r>
  </si>
  <si>
    <t>Source : Bank of Korea Daejeon Branch, Korea Financial Telecommunications &amp; Clearings Institute Hongseong Branch</t>
  </si>
  <si>
    <t xml:space="preserve"> </t>
  </si>
  <si>
    <t>9. 유통·금융·보험 및 기타서비스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</si>
  <si>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천불</t>
    </r>
  </si>
  <si>
    <t>Unit : Thousand dollar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</si>
  <si>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</si>
  <si>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            </t>
    </r>
    <r>
      <rPr>
        <sz val="11"/>
        <color indexed="8"/>
        <rFont val="바탕"/>
        <family val="1"/>
      </rPr>
      <t>출</t>
    </r>
    <r>
      <rPr>
        <sz val="11"/>
        <color indexed="8"/>
        <rFont val="Times New Roman"/>
        <family val="1"/>
      </rPr>
      <t xml:space="preserve">           Exports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</si>
  <si>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               Imports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</si>
  <si>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</si>
  <si>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 xml:space="preserve">농산물
</t>
    </r>
    <r>
      <rPr>
        <sz val="11"/>
        <color indexed="8"/>
        <rFont val="Times New Roman"/>
        <family val="1"/>
      </rPr>
      <t>Agricultural
products</t>
    </r>
  </si>
  <si>
    <r>
      <rPr>
        <sz val="11"/>
        <color indexed="8"/>
        <rFont val="바탕"/>
        <family val="1"/>
      </rPr>
      <t xml:space="preserve">축산물
</t>
    </r>
    <r>
      <rPr>
        <sz val="11"/>
        <color indexed="8"/>
        <rFont val="Times New Roman"/>
        <family val="1"/>
      </rPr>
      <t>Livestock
products</t>
    </r>
  </si>
  <si>
    <r>
      <rPr>
        <sz val="11"/>
        <color indexed="8"/>
        <rFont val="바탕"/>
        <family val="1"/>
      </rPr>
      <t xml:space="preserve">임산물
</t>
    </r>
    <r>
      <rPr>
        <sz val="11"/>
        <color indexed="8"/>
        <rFont val="Times New Roman"/>
        <family val="1"/>
      </rPr>
      <t>Forestry
products</t>
    </r>
  </si>
  <si>
    <r>
      <rPr>
        <sz val="11"/>
        <color indexed="8"/>
        <rFont val="바탕"/>
        <family val="1"/>
      </rPr>
      <t xml:space="preserve">수산물
</t>
    </r>
    <r>
      <rPr>
        <sz val="11"/>
        <color indexed="8"/>
        <rFont val="Times New Roman"/>
        <family val="1"/>
      </rPr>
      <t>Fishery
products</t>
    </r>
  </si>
  <si>
    <r>
      <rPr>
        <sz val="11"/>
        <color indexed="8"/>
        <rFont val="바탕"/>
        <family val="1"/>
      </rPr>
      <t xml:space="preserve">농산물
</t>
    </r>
    <r>
      <rPr>
        <sz val="11"/>
        <color indexed="8"/>
        <rFont val="Times New Roman"/>
        <family val="1"/>
      </rPr>
      <t>Agricultural
products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</si>
  <si>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</si>
  <si>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t>Source : Agricultural Technology Center</t>
  </si>
  <si>
    <t xml:space="preserve"> </t>
  </si>
  <si>
    <t xml:space="preserve">MARKETING·FINANCE·INSURANCE AND OTHER SERVICE </t>
  </si>
  <si>
    <t>MARKETING·FINANCE·INSURANCE AND OTHER SERVICE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</si>
  <si>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천불</t>
    </r>
  </si>
  <si>
    <t>Unit : USD 1,000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</si>
  <si>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천불</t>
    </r>
  </si>
  <si>
    <r>
      <rPr>
        <sz val="11"/>
        <color indexed="8"/>
        <rFont val="바탕"/>
        <family val="1"/>
      </rPr>
      <t>수출상담회</t>
    </r>
    <r>
      <rPr>
        <sz val="11"/>
        <color indexed="8"/>
        <rFont val="Times New Roman"/>
        <family val="1"/>
      </rPr>
      <t xml:space="preserve">    External trade meeting</t>
    </r>
  </si>
  <si>
    <r>
      <rPr>
        <sz val="11"/>
        <color indexed="8"/>
        <rFont val="바탕"/>
        <family val="1"/>
      </rPr>
      <t>해외무역사절단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파견</t>
    </r>
  </si>
  <si>
    <t>Overseas market development</t>
  </si>
  <si>
    <r>
      <rPr>
        <sz val="11"/>
        <color indexed="8"/>
        <rFont val="바탕"/>
        <family val="1"/>
      </rPr>
      <t>국제박람회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참가</t>
    </r>
    <r>
      <rPr>
        <sz val="11"/>
        <color indexed="8"/>
        <rFont val="Times New Roman"/>
        <family val="1"/>
      </rPr>
      <t xml:space="preserve">     International trade fair participation</t>
    </r>
  </si>
  <si>
    <t>Year</t>
  </si>
  <si>
    <r>
      <rPr>
        <sz val="11"/>
        <color indexed="8"/>
        <rFont val="바탕"/>
        <family val="1"/>
      </rPr>
      <t>통상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투자사절단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파견</t>
    </r>
  </si>
  <si>
    <r>
      <rPr>
        <sz val="11"/>
        <color indexed="8"/>
        <rFont val="바탕"/>
        <family val="1"/>
      </rPr>
      <t>전시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박람회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참가</t>
    </r>
  </si>
  <si>
    <r>
      <rPr>
        <sz val="11"/>
        <color indexed="8"/>
        <rFont val="바탕"/>
        <family val="1"/>
      </rPr>
      <t>개최수</t>
    </r>
  </si>
  <si>
    <r>
      <rPr>
        <sz val="11"/>
        <color indexed="8"/>
        <rFont val="바탕"/>
        <family val="1"/>
      </rPr>
      <t>참가업체</t>
    </r>
  </si>
  <si>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  <r>
      <rPr>
        <sz val="11"/>
        <color indexed="8"/>
        <rFont val="Times New Roman"/>
        <family val="1"/>
      </rPr>
      <t xml:space="preserve">   Results   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</si>
  <si>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</si>
  <si>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</si>
  <si>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t>Number of meetings</t>
  </si>
  <si>
    <t>Corporations participated</t>
  </si>
  <si>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</si>
  <si>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액</t>
    </r>
  </si>
  <si>
    <t>Number of cases</t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</si>
  <si>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</si>
  <si>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액</t>
    </r>
  </si>
  <si>
    <t>Consulted</t>
  </si>
  <si>
    <t>Contract made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</si>
  <si>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지역경제과</t>
    </r>
  </si>
  <si>
    <t>2019</t>
  </si>
  <si>
    <t>2020</t>
  </si>
  <si>
    <r>
      <t xml:space="preserve">2. </t>
    </r>
    <r>
      <rPr>
        <b/>
        <sz val="18"/>
        <rFont val="바탕"/>
        <family val="1"/>
      </rPr>
      <t>금융기관예금</t>
    </r>
    <r>
      <rPr>
        <b/>
        <sz val="18"/>
        <rFont val="Times New Roman"/>
        <family val="1"/>
      </rPr>
      <t xml:space="preserve">, </t>
    </r>
    <r>
      <rPr>
        <b/>
        <sz val="18"/>
        <rFont val="바탕"/>
        <family val="1"/>
      </rPr>
      <t>대출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어음</t>
    </r>
    <r>
      <rPr>
        <b/>
        <vertAlign val="superscript"/>
        <sz val="18"/>
        <rFont val="Times New Roman"/>
        <family val="1"/>
      </rPr>
      <t>1)</t>
    </r>
  </si>
  <si>
    <r>
      <t xml:space="preserve">2. Deposits, Loans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Bills of Financial Institutions</t>
    </r>
    <r>
      <rPr>
        <b/>
        <vertAlign val="superscript"/>
        <sz val="18"/>
        <rFont val="Times New Roman"/>
        <family val="1"/>
      </rPr>
      <t>1)</t>
    </r>
  </si>
  <si>
    <r>
      <t xml:space="preserve">3. </t>
    </r>
    <r>
      <rPr>
        <b/>
        <sz val="18"/>
        <rFont val="바탕"/>
        <family val="1"/>
      </rPr>
      <t>농림수산물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수출입실적</t>
    </r>
  </si>
  <si>
    <t>3. Exports and Imports of Agricultural
 Forestry &amp; Fishery Products</t>
  </si>
  <si>
    <r>
      <t xml:space="preserve">4. </t>
    </r>
    <r>
      <rPr>
        <b/>
        <sz val="18"/>
        <rFont val="바탕"/>
        <family val="1"/>
      </rPr>
      <t>해외시장개척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추진실적</t>
    </r>
    <r>
      <rPr>
        <b/>
        <sz val="18"/>
        <rFont val="Times New Roman"/>
        <family val="1"/>
      </rPr>
      <t>(2-1)</t>
    </r>
  </si>
  <si>
    <t>4. Overseas Market Development(2-1)</t>
  </si>
  <si>
    <r>
      <t xml:space="preserve">4. </t>
    </r>
    <r>
      <rPr>
        <b/>
        <sz val="18"/>
        <rFont val="바탕"/>
        <family val="1"/>
      </rPr>
      <t>해외시장개척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추진실적</t>
    </r>
    <r>
      <rPr>
        <b/>
        <sz val="18"/>
        <rFont val="Times New Roman"/>
        <family val="1"/>
      </rPr>
      <t>(2-2)</t>
    </r>
  </si>
  <si>
    <t>4. Overseas Market Development(2-2)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</si>
</sst>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[Red]#,##0"/>
    <numFmt numFmtId="178" formatCode="0;[Red]0"/>
    <numFmt numFmtId="179" formatCode="_-* #,##0.00_-;\-* #,##0.00_-;_-* &quot;-&quot;_-;_-@_-"/>
    <numFmt numFmtId="180" formatCode="0,000"/>
    <numFmt numFmtId="181" formatCode="#,##0\ \ \ "/>
    <numFmt numFmtId="182" formatCode="_ * #,##0_ ;_ * \-#,##0_ ;_ * &quot;-&quot;_ ;_ @_ "/>
    <numFmt numFmtId="183" formatCode="_ * #,##0.0_ ;_ * \-#,##0.0_ ;_ * &quot;-&quot;_ ;_ @_ "/>
    <numFmt numFmtId="184" formatCode="_ * #,##0.00_ ;_ * \-#,##0.00_ ;_ * &quot;-&quot;??_ ;_ @_ "/>
    <numFmt numFmtId="185" formatCode="0.000000"/>
    <numFmt numFmtId="186" formatCode="_(&quot;Rp&quot;* #,##0.00_);_(&quot;Rp&quot;* \(#,##0.00\);_(&quot;Rp&quot;* &quot;-&quot;??_);_(@_)"/>
    <numFmt numFmtId="187" formatCode="&quot;₩&quot;#,##0;&quot;₩&quot;&quot;₩&quot;&quot;₩&quot;&quot;₩&quot;\-#,##0"/>
    <numFmt numFmtId="188" formatCode="&quot;₩&quot;#,##0.00;&quot;₩&quot;\-#,##0.00"/>
    <numFmt numFmtId="189" formatCode="#,##0_);[Red]\(#,##0\)"/>
    <numFmt numFmtId="190" formatCode="#,###\-__________"/>
    <numFmt numFmtId="191" formatCode="#,##0.0_);[Red]\(#,##0.0\)"/>
    <numFmt numFmtId="192" formatCode="[$-412]yyyy&quot;년&quot;\ m&quot;월&quot;\ d&quot;일&quot;\ dddd"/>
    <numFmt numFmtId="193" formatCode="[$-412]AM/PM\ h:mm:ss"/>
    <numFmt numFmtId="194" formatCode="#,##0.00_);[Red]\(#,##0.00\)"/>
    <numFmt numFmtId="195" formatCode="#,##0_ "/>
    <numFmt numFmtId="196" formatCode="_-* #,##0.0_-;\-* #,##0.0_-;_-* &quot;-&quot;_-;_-@_-"/>
    <numFmt numFmtId="197" formatCode="0_);[Red]\(0\)"/>
    <numFmt numFmtId="198" formatCode="0.0_);[Red]\(0.0\)"/>
    <numFmt numFmtId="199" formatCode="mm&quot;월&quot;\ dd&quot;일&quot;"/>
    <numFmt numFmtId="200" formatCode="#,##0.0\ \ "/>
    <numFmt numFmtId="201" formatCode="_-* #,##0.0_-;\-* #,##0.0_-;_-* &quot;-&quot;?_-;_-@_-"/>
    <numFmt numFmtId="202" formatCode="0_ "/>
    <numFmt numFmtId="203" formatCode="0.000_);[Red]\(0.000\)"/>
    <numFmt numFmtId="204" formatCode="_(* #,##0_);_(* \(#,##0\);_(* &quot;-&quot;??_);_(@_)"/>
    <numFmt numFmtId="205" formatCode="0.00_ "/>
    <numFmt numFmtId="206" formatCode="0.0_ "/>
    <numFmt numFmtId="207" formatCode="#,##0.0_ "/>
    <numFmt numFmtId="208" formatCode="&quot;R$&quot;#,##0.00;&quot;R$&quot;\-#,##0.00"/>
    <numFmt numFmtId="209" formatCode="0.000000000"/>
    <numFmt numFmtId="210" formatCode="0.0000000000"/>
    <numFmt numFmtId="211" formatCode="0.00000000"/>
    <numFmt numFmtId="212" formatCode="0.0000000"/>
    <numFmt numFmtId="213" formatCode="0.00000"/>
    <numFmt numFmtId="214" formatCode="0.0000"/>
    <numFmt numFmtId="215" formatCode="0.000"/>
    <numFmt numFmtId="216" formatCode="0.00000000000"/>
    <numFmt numFmtId="217" formatCode="0.000000000000"/>
    <numFmt numFmtId="218" formatCode="_-* #,##0.000_-;\-* #,##0.000_-;_-* &quot;-&quot;_-;_-@_-"/>
    <numFmt numFmtId="219" formatCode="0.0"/>
    <numFmt numFmtId="220" formatCode="_-* #,##0_-;\-* #,##0_-;_-* &quot;-&quot;??_-;_-@_-"/>
    <numFmt numFmtId="221" formatCode="0,000.0"/>
    <numFmt numFmtId="222" formatCode="_ * #,##0.0_ ;_ * \-#,##0.0_ ;_ * &quot;-&quot;??_ ;_ @_ "/>
    <numFmt numFmtId="223" formatCode="&quot;₩&quot;#,##0;&quot;₩&quot;&quot;₩&quot;\-#,##0"/>
    <numFmt numFmtId="224" formatCode="_ * #,##0.00_ ;_ * \-#,##0.00_ ;_ * &quot;-&quot;_ ;_ @_ "/>
    <numFmt numFmtId="225" formatCode="#,##0.0\ \ \ \ \ "/>
    <numFmt numFmtId="226" formatCode="_-* #,##0_-;\-* #,##0_-;_-* &quot;-&quot;?_-;_-@_-"/>
    <numFmt numFmtId="227" formatCode="#.0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72">
    <font>
      <sz val="11"/>
      <name val="돋움"/>
      <family val="3"/>
    </font>
    <font>
      <u val="single"/>
      <sz val="24"/>
      <color indexed="36"/>
      <name val="바탕체"/>
      <family val="1"/>
    </font>
    <font>
      <sz val="12"/>
      <name val="바탕체"/>
      <family val="1"/>
    </font>
    <font>
      <u val="single"/>
      <sz val="24"/>
      <color indexed="12"/>
      <name val="바탕체"/>
      <family val="1"/>
    </font>
    <font>
      <sz val="8"/>
      <name val="바탕"/>
      <family val="1"/>
    </font>
    <font>
      <sz val="9"/>
      <name val="바탕"/>
      <family val="1"/>
    </font>
    <font>
      <sz val="12"/>
      <name val="Times New Roman"/>
      <family val="1"/>
    </font>
    <font>
      <sz val="9"/>
      <name val="굴림체"/>
      <family val="3"/>
    </font>
    <font>
      <sz val="9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u val="single"/>
      <sz val="11"/>
      <color indexed="36"/>
      <name val="돋움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1"/>
      <name val="바탕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8"/>
      <name val="바탕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Helv"/>
      <family val="2"/>
    </font>
    <font>
      <sz val="11"/>
      <name val="HY신명조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sz val="8"/>
      <name val="Times New Roman"/>
      <family val="1"/>
    </font>
    <font>
      <sz val="8"/>
      <name val="돋움"/>
      <family val="3"/>
    </font>
    <font>
      <sz val="8"/>
      <name val="바탕체"/>
      <family val="1"/>
    </font>
    <font>
      <b/>
      <sz val="9"/>
      <name val="Times New Roman"/>
      <family val="1"/>
    </font>
    <font>
      <sz val="12"/>
      <name val="바탕"/>
      <family val="1"/>
    </font>
    <font>
      <sz val="10"/>
      <name val="Times New Roman"/>
      <family val="1"/>
    </font>
    <font>
      <sz val="10"/>
      <name val="바탕"/>
      <family val="1"/>
    </font>
    <font>
      <sz val="9"/>
      <name val="굴림"/>
      <family val="3"/>
    </font>
    <font>
      <sz val="8"/>
      <name val="굴림"/>
      <family val="3"/>
    </font>
    <font>
      <b/>
      <vertAlign val="superscript"/>
      <sz val="1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바탕"/>
      <family val="1"/>
    </font>
    <font>
      <sz val="7.5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3"/>
    </font>
    <font>
      <sz val="11"/>
      <color theme="1"/>
      <name val="Times New Roman"/>
      <family val="1"/>
    </font>
    <font>
      <sz val="11"/>
      <color theme="1"/>
      <name val="바탕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9" fontId="10" fillId="0" borderId="1">
      <alignment horizontal="center" vertical="center"/>
      <protection/>
    </xf>
    <xf numFmtId="49" fontId="10" fillId="0" borderId="1">
      <alignment horizontal="center" vertical="center"/>
      <protection/>
    </xf>
    <xf numFmtId="49" fontId="10" fillId="0" borderId="1">
      <alignment horizontal="center" vertical="center"/>
      <protection/>
    </xf>
    <xf numFmtId="49" fontId="10" fillId="0" borderId="1">
      <alignment horizontal="center" vertical="center"/>
      <protection/>
    </xf>
    <xf numFmtId="49" fontId="10" fillId="0" borderId="1">
      <alignment horizontal="center" vertical="center"/>
      <protection/>
    </xf>
    <xf numFmtId="49" fontId="10" fillId="0" borderId="1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5" fillId="3" borderId="0" applyNumberFormat="0" applyBorder="0" applyAlignment="0" applyProtection="0"/>
    <xf numFmtId="0" fontId="40" fillId="0" borderId="0">
      <alignment/>
      <protection/>
    </xf>
    <xf numFmtId="0" fontId="30" fillId="0" borderId="0">
      <alignment/>
      <protection/>
    </xf>
    <xf numFmtId="0" fontId="14" fillId="20" borderId="2" applyNumberFormat="0" applyAlignment="0" applyProtection="0"/>
    <xf numFmtId="0" fontId="20" fillId="21" borderId="3" applyNumberFormat="0" applyAlignment="0" applyProtection="0"/>
    <xf numFmtId="182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0" borderId="0" applyFill="0" applyBorder="0" applyAlignment="0" applyProtection="0"/>
    <xf numFmtId="0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33" fillId="0" borderId="0" applyFill="0" applyBorder="0" applyAlignment="0" applyProtection="0"/>
    <xf numFmtId="2" fontId="9" fillId="0" borderId="0" applyFont="0" applyFill="0" applyBorder="0" applyAlignment="0" applyProtection="0"/>
    <xf numFmtId="0" fontId="28" fillId="4" borderId="0" applyNumberFormat="0" applyBorder="0" applyAlignment="0" applyProtection="0"/>
    <xf numFmtId="38" fontId="34" fillId="20" borderId="0" applyNumberFormat="0" applyBorder="0" applyAlignment="0" applyProtection="0"/>
    <xf numFmtId="0" fontId="35" fillId="0" borderId="4" applyNumberFormat="0" applyAlignment="0" applyProtection="0"/>
    <xf numFmtId="0" fontId="35" fillId="0" borderId="5">
      <alignment horizontal="left" vertical="center"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7" borderId="2" applyNumberFormat="0" applyAlignment="0" applyProtection="0"/>
    <xf numFmtId="10" fontId="34" fillId="22" borderId="7" applyNumberFormat="0" applyBorder="0" applyAlignment="0" applyProtection="0"/>
    <xf numFmtId="0" fontId="21" fillId="0" borderId="8" applyNumberFormat="0" applyFill="0" applyAlignment="0" applyProtection="0"/>
    <xf numFmtId="0" fontId="17" fillId="23" borderId="0" applyNumberFormat="0" applyBorder="0" applyAlignment="0" applyProtection="0"/>
    <xf numFmtId="187" fontId="0" fillId="0" borderId="0">
      <alignment/>
      <protection/>
    </xf>
    <xf numFmtId="0" fontId="9" fillId="0" borderId="0">
      <alignment/>
      <protection/>
    </xf>
    <xf numFmtId="0" fontId="0" fillId="22" borderId="9" applyNumberFormat="0" applyFon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9" fillId="20" borderId="10" applyNumberFormat="0" applyAlignment="0" applyProtection="0"/>
    <xf numFmtId="10" fontId="9" fillId="0" borderId="0" applyFont="0" applyFill="0" applyBorder="0" applyAlignment="0" applyProtection="0"/>
    <xf numFmtId="0" fontId="41" fillId="0" borderId="0">
      <alignment/>
      <protection/>
    </xf>
    <xf numFmtId="0" fontId="24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ont="0" applyFill="0" applyAlignment="0" applyProtection="0"/>
    <xf numFmtId="0" fontId="1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2" applyNumberFormat="0" applyAlignment="0" applyProtection="0"/>
    <xf numFmtId="0" fontId="49" fillId="0" borderId="0" applyFill="0" applyBorder="0" applyProtection="0">
      <alignment horizontal="left" shrinkToFit="1"/>
    </xf>
    <xf numFmtId="208" fontId="2" fillId="0" borderId="0">
      <alignment/>
      <protection/>
    </xf>
    <xf numFmtId="208" fontId="2" fillId="0" borderId="0">
      <alignment/>
      <protection/>
    </xf>
    <xf numFmtId="208" fontId="2" fillId="0" borderId="0">
      <alignment/>
      <protection/>
    </xf>
    <xf numFmtId="208" fontId="2" fillId="0" borderId="0">
      <alignment/>
      <protection/>
    </xf>
    <xf numFmtId="208" fontId="2" fillId="0" borderId="0">
      <alignment/>
      <protection/>
    </xf>
    <xf numFmtId="208" fontId="2" fillId="0" borderId="0">
      <alignment/>
      <protection/>
    </xf>
    <xf numFmtId="208" fontId="2" fillId="0" borderId="0">
      <alignment/>
      <protection/>
    </xf>
    <xf numFmtId="208" fontId="2" fillId="0" borderId="0">
      <alignment/>
      <protection/>
    </xf>
    <xf numFmtId="208" fontId="2" fillId="0" borderId="0">
      <alignment/>
      <protection/>
    </xf>
    <xf numFmtId="208" fontId="2" fillId="0" borderId="0">
      <alignment/>
      <protection/>
    </xf>
    <xf numFmtId="208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22" borderId="9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 applyFont="0" applyFill="0" applyBorder="0" applyAlignment="0" applyProtection="0"/>
    <xf numFmtId="0" fontId="2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0" borderId="0">
      <alignment/>
      <protection/>
    </xf>
    <xf numFmtId="0" fontId="29" fillId="20" borderId="10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0" borderId="0">
      <alignment vertical="center"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3" fillId="0" borderId="0" xfId="223" applyFont="1" applyFill="1" applyAlignment="1">
      <alignment vertical="center"/>
      <protection/>
    </xf>
    <xf numFmtId="178" fontId="43" fillId="0" borderId="0" xfId="223" applyNumberFormat="1" applyFont="1" applyFill="1" applyAlignment="1">
      <alignment horizontal="center" vertical="center"/>
      <protection/>
    </xf>
    <xf numFmtId="0" fontId="43" fillId="0" borderId="0" xfId="223" applyFont="1" applyFill="1" applyBorder="1" applyAlignment="1">
      <alignment vertical="center"/>
      <protection/>
    </xf>
    <xf numFmtId="178" fontId="43" fillId="0" borderId="0" xfId="223" applyNumberFormat="1" applyFont="1" applyFill="1" applyBorder="1" applyAlignment="1">
      <alignment horizontal="center" vertical="center"/>
      <protection/>
    </xf>
    <xf numFmtId="177" fontId="43" fillId="0" borderId="0" xfId="223" applyNumberFormat="1" applyFont="1" applyFill="1" applyBorder="1" applyAlignment="1">
      <alignment horizontal="center" vertical="center"/>
      <protection/>
    </xf>
    <xf numFmtId="0" fontId="46" fillId="0" borderId="0" xfId="223" applyFont="1" applyFill="1" applyBorder="1" applyAlignment="1">
      <alignment vertical="center"/>
      <protection/>
    </xf>
    <xf numFmtId="0" fontId="43" fillId="0" borderId="0" xfId="223" applyFont="1" applyFill="1" applyAlignment="1">
      <alignment horizontal="centerContinuous" vertical="center"/>
      <protection/>
    </xf>
    <xf numFmtId="178" fontId="55" fillId="0" borderId="0" xfId="223" applyNumberFormat="1" applyFont="1" applyFill="1" applyAlignment="1">
      <alignment horizontal="centerContinuous" vertical="center"/>
      <protection/>
    </xf>
    <xf numFmtId="0" fontId="55" fillId="0" borderId="0" xfId="223" applyFont="1" applyFill="1" applyBorder="1" applyAlignment="1">
      <alignment horizontal="centerContinuous" vertical="center"/>
      <protection/>
    </xf>
    <xf numFmtId="178" fontId="55" fillId="0" borderId="0" xfId="223" applyNumberFormat="1" applyFont="1" applyFill="1" applyBorder="1" applyAlignment="1">
      <alignment horizontal="centerContinuous" vertical="center"/>
      <protection/>
    </xf>
    <xf numFmtId="177" fontId="55" fillId="0" borderId="0" xfId="223" applyNumberFormat="1" applyFont="1" applyFill="1" applyBorder="1" applyAlignment="1">
      <alignment horizontal="centerContinuous" vertical="center"/>
      <protection/>
    </xf>
    <xf numFmtId="0" fontId="55" fillId="0" borderId="0" xfId="223" applyFont="1" applyFill="1" applyBorder="1" applyAlignment="1">
      <alignment vertical="center"/>
      <protection/>
    </xf>
    <xf numFmtId="0" fontId="44" fillId="0" borderId="0" xfId="223" applyFont="1" applyFill="1" applyBorder="1" applyAlignment="1">
      <alignment vertical="center"/>
      <protection/>
    </xf>
    <xf numFmtId="178" fontId="44" fillId="0" borderId="0" xfId="223" applyNumberFormat="1" applyFont="1" applyFill="1" applyBorder="1" applyAlignment="1">
      <alignment horizontal="center" vertical="center"/>
      <protection/>
    </xf>
    <xf numFmtId="177" fontId="44" fillId="0" borderId="0" xfId="223" applyNumberFormat="1" applyFont="1" applyFill="1" applyBorder="1" applyAlignment="1">
      <alignment horizontal="center" vertical="center"/>
      <protection/>
    </xf>
    <xf numFmtId="49" fontId="68" fillId="0" borderId="16" xfId="223" applyNumberFormat="1" applyFont="1" applyFill="1" applyBorder="1" applyAlignment="1">
      <alignment horizontal="centerContinuous" vertical="center"/>
      <protection/>
    </xf>
    <xf numFmtId="49" fontId="68" fillId="0" borderId="17" xfId="223" applyNumberFormat="1" applyFont="1" applyFill="1" applyBorder="1" applyAlignment="1">
      <alignment horizontal="centerContinuous" vertical="center"/>
      <protection/>
    </xf>
    <xf numFmtId="49" fontId="68" fillId="0" borderId="18" xfId="223" applyNumberFormat="1" applyFont="1" applyFill="1" applyBorder="1" applyAlignment="1">
      <alignment horizontal="centerContinuous" vertical="center"/>
      <protection/>
    </xf>
    <xf numFmtId="178" fontId="68" fillId="0" borderId="17" xfId="223" applyNumberFormat="1" applyFont="1" applyFill="1" applyBorder="1" applyAlignment="1">
      <alignment horizontal="centerContinuous" vertical="center"/>
      <protection/>
    </xf>
    <xf numFmtId="178" fontId="68" fillId="0" borderId="16" xfId="223" applyNumberFormat="1" applyFont="1" applyFill="1" applyBorder="1" applyAlignment="1">
      <alignment horizontal="centerContinuous" vertical="center"/>
      <protection/>
    </xf>
    <xf numFmtId="178" fontId="68" fillId="0" borderId="18" xfId="223" applyNumberFormat="1" applyFont="1" applyFill="1" applyBorder="1" applyAlignment="1">
      <alignment horizontal="centerContinuous" vertical="center"/>
      <protection/>
    </xf>
    <xf numFmtId="178" fontId="69" fillId="0" borderId="17" xfId="223" applyNumberFormat="1" applyFont="1" applyFill="1" applyBorder="1" applyAlignment="1">
      <alignment horizontal="centerContinuous" vertical="center"/>
      <protection/>
    </xf>
    <xf numFmtId="178" fontId="69" fillId="0" borderId="16" xfId="223" applyNumberFormat="1" applyFont="1" applyFill="1" applyBorder="1" applyAlignment="1">
      <alignment horizontal="centerContinuous" vertical="center"/>
      <protection/>
    </xf>
    <xf numFmtId="178" fontId="69" fillId="0" borderId="18" xfId="223" applyNumberFormat="1" applyFont="1" applyFill="1" applyBorder="1" applyAlignment="1">
      <alignment horizontal="centerContinuous" vertical="center"/>
      <protection/>
    </xf>
    <xf numFmtId="49" fontId="68" fillId="0" borderId="19" xfId="223" applyNumberFormat="1" applyFont="1" applyFill="1" applyBorder="1" applyAlignment="1">
      <alignment vertical="center"/>
      <protection/>
    </xf>
    <xf numFmtId="49" fontId="68" fillId="0" borderId="20" xfId="223" applyNumberFormat="1" applyFont="1" applyFill="1" applyBorder="1" applyAlignment="1">
      <alignment vertical="center"/>
      <protection/>
    </xf>
    <xf numFmtId="49" fontId="68" fillId="0" borderId="21" xfId="223" applyNumberFormat="1" applyFont="1" applyFill="1" applyBorder="1" applyAlignment="1">
      <alignment vertical="center"/>
      <protection/>
    </xf>
    <xf numFmtId="49" fontId="44" fillId="0" borderId="0" xfId="223" applyNumberFormat="1" applyFont="1" applyFill="1" applyBorder="1" applyAlignment="1">
      <alignment vertical="center"/>
      <protection/>
    </xf>
    <xf numFmtId="49" fontId="68" fillId="0" borderId="22" xfId="223" applyNumberFormat="1" applyFont="1" applyFill="1" applyBorder="1" applyAlignment="1">
      <alignment horizontal="centerContinuous" vertical="center"/>
      <protection/>
    </xf>
    <xf numFmtId="49" fontId="68" fillId="0" borderId="23" xfId="223" applyNumberFormat="1" applyFont="1" applyFill="1" applyBorder="1" applyAlignment="1">
      <alignment horizontal="centerContinuous" vertical="center"/>
      <protection/>
    </xf>
    <xf numFmtId="49" fontId="68" fillId="0" borderId="24" xfId="223" applyNumberFormat="1" applyFont="1" applyFill="1" applyBorder="1" applyAlignment="1">
      <alignment horizontal="centerContinuous" vertical="center"/>
      <protection/>
    </xf>
    <xf numFmtId="49" fontId="68" fillId="0" borderId="25" xfId="223" applyNumberFormat="1" applyFont="1" applyFill="1" applyBorder="1" applyAlignment="1">
      <alignment horizontal="center" vertical="center" shrinkToFit="1"/>
      <protection/>
    </xf>
    <xf numFmtId="49" fontId="69" fillId="0" borderId="22" xfId="223" applyNumberFormat="1" applyFont="1" applyFill="1" applyBorder="1" applyAlignment="1">
      <alignment horizontal="centerContinuous" vertical="center" shrinkToFit="1"/>
      <protection/>
    </xf>
    <xf numFmtId="49" fontId="68" fillId="0" borderId="22" xfId="223" applyNumberFormat="1" applyFont="1" applyFill="1" applyBorder="1" applyAlignment="1">
      <alignment horizontal="centerContinuous" vertical="center" shrinkToFit="1"/>
      <protection/>
    </xf>
    <xf numFmtId="49" fontId="68" fillId="0" borderId="26" xfId="223" applyNumberFormat="1" applyFont="1" applyFill="1" applyBorder="1" applyAlignment="1">
      <alignment horizontal="center" vertical="center" shrinkToFit="1"/>
      <protection/>
    </xf>
    <xf numFmtId="49" fontId="68" fillId="0" borderId="24" xfId="223" applyNumberFormat="1" applyFont="1" applyFill="1" applyBorder="1" applyAlignment="1">
      <alignment horizontal="centerContinuous" vertical="center" shrinkToFit="1"/>
      <protection/>
    </xf>
    <xf numFmtId="49" fontId="68" fillId="0" borderId="27" xfId="223" applyNumberFormat="1" applyFont="1" applyFill="1" applyBorder="1" applyAlignment="1">
      <alignment horizontal="centerContinuous" vertical="center" shrinkToFit="1"/>
      <protection/>
    </xf>
    <xf numFmtId="49" fontId="69" fillId="0" borderId="0" xfId="223" applyNumberFormat="1" applyFont="1" applyFill="1" applyBorder="1" applyAlignment="1">
      <alignment horizontal="centerContinuous" vertical="center" shrinkToFit="1"/>
      <protection/>
    </xf>
    <xf numFmtId="49" fontId="69" fillId="0" borderId="28" xfId="223" applyNumberFormat="1" applyFont="1" applyFill="1" applyBorder="1" applyAlignment="1">
      <alignment horizontal="center" vertical="center" shrinkToFit="1"/>
      <protection/>
    </xf>
    <xf numFmtId="49" fontId="44" fillId="0" borderId="0" xfId="223" applyNumberFormat="1" applyFont="1" applyFill="1" applyBorder="1" applyAlignment="1">
      <alignment vertical="center" shrinkToFit="1"/>
      <protection/>
    </xf>
    <xf numFmtId="49" fontId="68" fillId="0" borderId="0" xfId="223" applyNumberFormat="1" applyFont="1" applyFill="1" applyBorder="1" applyAlignment="1">
      <alignment horizontal="center" vertical="center" shrinkToFit="1"/>
      <protection/>
    </xf>
    <xf numFmtId="49" fontId="69" fillId="0" borderId="29" xfId="223" applyNumberFormat="1" applyFont="1" applyFill="1" applyBorder="1" applyAlignment="1">
      <alignment horizontal="center" vertical="center" shrinkToFit="1"/>
      <protection/>
    </xf>
    <xf numFmtId="49" fontId="68" fillId="0" borderId="29" xfId="223" applyNumberFormat="1" applyFont="1" applyFill="1" applyBorder="1" applyAlignment="1">
      <alignment horizontal="centerContinuous" vertical="center" shrinkToFit="1"/>
      <protection/>
    </xf>
    <xf numFmtId="49" fontId="68" fillId="0" borderId="29" xfId="223" applyNumberFormat="1" applyFont="1" applyFill="1" applyBorder="1" applyAlignment="1">
      <alignment horizontal="center" vertical="center" shrinkToFit="1"/>
      <protection/>
    </xf>
    <xf numFmtId="49" fontId="68" fillId="0" borderId="30" xfId="223" applyNumberFormat="1" applyFont="1" applyFill="1" applyBorder="1" applyAlignment="1">
      <alignment horizontal="centerContinuous" vertical="center" shrinkToFit="1"/>
      <protection/>
    </xf>
    <xf numFmtId="49" fontId="68" fillId="0" borderId="30" xfId="223" applyNumberFormat="1" applyFont="1" applyFill="1" applyBorder="1" applyAlignment="1">
      <alignment horizontal="center" vertical="center" shrinkToFit="1"/>
      <protection/>
    </xf>
    <xf numFmtId="49" fontId="68" fillId="0" borderId="31" xfId="223" applyNumberFormat="1" applyFont="1" applyFill="1" applyBorder="1" applyAlignment="1">
      <alignment horizontal="center" vertical="center" shrinkToFit="1"/>
      <protection/>
    </xf>
    <xf numFmtId="49" fontId="69" fillId="0" borderId="30" xfId="223" applyNumberFormat="1" applyFont="1" applyFill="1" applyBorder="1" applyAlignment="1">
      <alignment horizontal="center" vertical="center" shrinkToFit="1"/>
      <protection/>
    </xf>
    <xf numFmtId="49" fontId="68" fillId="0" borderId="22" xfId="223" applyNumberFormat="1" applyFont="1" applyFill="1" applyBorder="1" applyAlignment="1">
      <alignment horizontal="center" vertical="center" shrinkToFit="1"/>
      <protection/>
    </xf>
    <xf numFmtId="49" fontId="68" fillId="0" borderId="23" xfId="223" applyNumberFormat="1" applyFont="1" applyFill="1" applyBorder="1" applyAlignment="1">
      <alignment horizontal="center" vertical="center" shrinkToFit="1"/>
      <protection/>
    </xf>
    <xf numFmtId="49" fontId="68" fillId="0" borderId="32" xfId="223" applyNumberFormat="1" applyFont="1" applyFill="1" applyBorder="1" applyAlignment="1">
      <alignment horizontal="center" vertical="center" shrinkToFit="1"/>
      <protection/>
    </xf>
    <xf numFmtId="49" fontId="68" fillId="0" borderId="24" xfId="223" applyNumberFormat="1" applyFont="1" applyFill="1" applyBorder="1" applyAlignment="1">
      <alignment horizontal="center" vertical="center" shrinkToFit="1"/>
      <protection/>
    </xf>
    <xf numFmtId="0" fontId="68" fillId="0" borderId="31" xfId="223" applyFont="1" applyFill="1" applyBorder="1" applyAlignment="1" quotePrefix="1">
      <alignment horizontal="center" vertical="center" shrinkToFit="1"/>
      <protection/>
    </xf>
    <xf numFmtId="41" fontId="68" fillId="0" borderId="0" xfId="195" applyNumberFormat="1" applyFont="1" applyFill="1" applyBorder="1" applyAlignment="1">
      <alignment horizontal="right" vertical="center" shrinkToFit="1"/>
    </xf>
    <xf numFmtId="41" fontId="68" fillId="0" borderId="0" xfId="223" applyNumberFormat="1" applyFont="1" applyFill="1" applyBorder="1" applyAlignment="1" quotePrefix="1">
      <alignment horizontal="right" vertical="center" shrinkToFit="1"/>
      <protection/>
    </xf>
    <xf numFmtId="41" fontId="68" fillId="0" borderId="0" xfId="223" applyNumberFormat="1" applyFont="1" applyFill="1" applyBorder="1" applyAlignment="1">
      <alignment horizontal="right" vertical="center" shrinkToFit="1"/>
      <protection/>
    </xf>
    <xf numFmtId="0" fontId="68" fillId="0" borderId="29" xfId="223" applyFont="1" applyFill="1" applyBorder="1" applyAlignment="1" quotePrefix="1">
      <alignment horizontal="center" vertical="center" shrinkToFit="1"/>
      <protection/>
    </xf>
    <xf numFmtId="177" fontId="44" fillId="0" borderId="0" xfId="223" applyNumberFormat="1" applyFont="1" applyFill="1" applyBorder="1" applyAlignment="1">
      <alignment vertical="center" shrinkToFit="1"/>
      <protection/>
    </xf>
    <xf numFmtId="0" fontId="70" fillId="0" borderId="31" xfId="223" applyFont="1" applyFill="1" applyBorder="1" applyAlignment="1" quotePrefix="1">
      <alignment horizontal="center" vertical="center" shrinkToFit="1"/>
      <protection/>
    </xf>
    <xf numFmtId="41" fontId="70" fillId="0" borderId="0" xfId="195" applyNumberFormat="1" applyFont="1" applyFill="1" applyBorder="1" applyAlignment="1">
      <alignment horizontal="right" vertical="center" shrinkToFit="1"/>
    </xf>
    <xf numFmtId="41" fontId="70" fillId="0" borderId="0" xfId="223" applyNumberFormat="1" applyFont="1" applyFill="1" applyBorder="1" applyAlignment="1" quotePrefix="1">
      <alignment horizontal="right" vertical="center" shrinkToFit="1"/>
      <protection/>
    </xf>
    <xf numFmtId="41" fontId="70" fillId="0" borderId="0" xfId="223" applyNumberFormat="1" applyFont="1" applyFill="1" applyBorder="1" applyAlignment="1">
      <alignment horizontal="right" vertical="center" shrinkToFit="1"/>
      <protection/>
    </xf>
    <xf numFmtId="0" fontId="70" fillId="0" borderId="29" xfId="223" applyFont="1" applyFill="1" applyBorder="1" applyAlignment="1" quotePrefix="1">
      <alignment horizontal="center" vertical="center" shrinkToFit="1"/>
      <protection/>
    </xf>
    <xf numFmtId="177" fontId="47" fillId="0" borderId="0" xfId="223" applyNumberFormat="1" applyFont="1" applyFill="1" applyBorder="1" applyAlignment="1">
      <alignment vertical="center" shrinkToFit="1"/>
      <protection/>
    </xf>
    <xf numFmtId="0" fontId="44" fillId="0" borderId="33" xfId="223" applyFont="1" applyFill="1" applyBorder="1" applyAlignment="1">
      <alignment vertical="center"/>
      <protection/>
    </xf>
    <xf numFmtId="178" fontId="44" fillId="0" borderId="34" xfId="223" applyNumberFormat="1" applyFont="1" applyFill="1" applyBorder="1" applyAlignment="1">
      <alignment horizontal="center" vertical="center"/>
      <protection/>
    </xf>
    <xf numFmtId="176" fontId="44" fillId="0" borderId="34" xfId="223" applyNumberFormat="1" applyFont="1" applyFill="1" applyBorder="1" applyAlignment="1">
      <alignment vertical="center"/>
      <protection/>
    </xf>
    <xf numFmtId="0" fontId="44" fillId="0" borderId="34" xfId="223" applyFont="1" applyFill="1" applyBorder="1" applyAlignment="1">
      <alignment vertical="center"/>
      <protection/>
    </xf>
    <xf numFmtId="177" fontId="44" fillId="0" borderId="34" xfId="223" applyNumberFormat="1" applyFont="1" applyFill="1" applyBorder="1" applyAlignment="1">
      <alignment horizontal="center" vertical="center"/>
      <protection/>
    </xf>
    <xf numFmtId="0" fontId="44" fillId="0" borderId="35" xfId="223" applyFont="1" applyFill="1" applyBorder="1" applyAlignment="1">
      <alignment horizontal="left" vertical="center"/>
      <protection/>
    </xf>
    <xf numFmtId="0" fontId="44" fillId="0" borderId="0" xfId="223" applyFont="1" applyFill="1" applyAlignment="1">
      <alignment vertical="center"/>
      <protection/>
    </xf>
    <xf numFmtId="176" fontId="44" fillId="0" borderId="0" xfId="223" applyNumberFormat="1" applyFont="1" applyFill="1" applyBorder="1" applyAlignment="1">
      <alignment vertical="center"/>
      <protection/>
    </xf>
    <xf numFmtId="0" fontId="44" fillId="0" borderId="0" xfId="223" applyFont="1" applyFill="1" applyBorder="1" applyAlignment="1">
      <alignment horizontal="left" vertical="center"/>
      <protection/>
    </xf>
    <xf numFmtId="0" fontId="44" fillId="0" borderId="0" xfId="229" applyFont="1" applyFill="1" applyAlignment="1">
      <alignment vertical="center"/>
      <protection/>
    </xf>
    <xf numFmtId="178" fontId="44" fillId="0" borderId="0" xfId="223" applyNumberFormat="1" applyFont="1" applyFill="1" applyAlignment="1">
      <alignment horizontal="center" vertical="center"/>
      <protection/>
    </xf>
    <xf numFmtId="0" fontId="44" fillId="0" borderId="0" xfId="231" applyFont="1" applyFill="1" applyBorder="1" applyAlignment="1">
      <alignment horizontal="left" vertical="center"/>
      <protection/>
    </xf>
    <xf numFmtId="0" fontId="6" fillId="0" borderId="0" xfId="223" applyFont="1" applyFill="1" applyAlignment="1">
      <alignment vertical="center"/>
      <protection/>
    </xf>
    <xf numFmtId="178" fontId="6" fillId="0" borderId="0" xfId="223" applyNumberFormat="1" applyFont="1" applyFill="1" applyAlignment="1">
      <alignment horizontal="center" vertical="center"/>
      <protection/>
    </xf>
    <xf numFmtId="0" fontId="6" fillId="0" borderId="0" xfId="223" applyFont="1" applyFill="1" applyBorder="1" applyAlignment="1">
      <alignment vertical="center"/>
      <protection/>
    </xf>
    <xf numFmtId="178" fontId="6" fillId="0" borderId="0" xfId="223" applyNumberFormat="1" applyFont="1" applyFill="1" applyBorder="1" applyAlignment="1">
      <alignment horizontal="center" vertical="center"/>
      <protection/>
    </xf>
    <xf numFmtId="177" fontId="6" fillId="0" borderId="0" xfId="223" applyNumberFormat="1" applyFont="1" applyFill="1" applyBorder="1" applyAlignment="1">
      <alignment horizontal="center" vertical="center"/>
      <protection/>
    </xf>
    <xf numFmtId="0" fontId="56" fillId="0" borderId="0" xfId="223" applyFont="1" applyFill="1" applyBorder="1" applyAlignment="1">
      <alignment vertical="center"/>
      <protection/>
    </xf>
    <xf numFmtId="41" fontId="6" fillId="0" borderId="0" xfId="223" applyNumberFormat="1" applyFont="1" applyFill="1" applyBorder="1" applyAlignment="1">
      <alignment vertical="center"/>
      <protection/>
    </xf>
    <xf numFmtId="0" fontId="57" fillId="0" borderId="0" xfId="234" applyFont="1" applyFill="1" applyAlignment="1">
      <alignment vertical="center"/>
      <protection/>
    </xf>
    <xf numFmtId="0" fontId="57" fillId="0" borderId="0" xfId="223" applyFont="1" applyFill="1" applyBorder="1" applyAlignment="1">
      <alignment vertical="center"/>
      <protection/>
    </xf>
    <xf numFmtId="178" fontId="57" fillId="0" borderId="0" xfId="223" applyNumberFormat="1" applyFont="1" applyFill="1" applyBorder="1" applyAlignment="1">
      <alignment horizontal="center" vertical="center"/>
      <protection/>
    </xf>
    <xf numFmtId="177" fontId="57" fillId="0" borderId="0" xfId="223" applyNumberFormat="1" applyFont="1" applyFill="1" applyBorder="1" applyAlignment="1">
      <alignment horizontal="center" vertical="center"/>
      <protection/>
    </xf>
    <xf numFmtId="0" fontId="59" fillId="0" borderId="0" xfId="223" applyFont="1" applyFill="1" applyAlignment="1">
      <alignment vertical="center"/>
      <protection/>
    </xf>
    <xf numFmtId="178" fontId="59" fillId="0" borderId="0" xfId="223" applyNumberFormat="1" applyFont="1" applyFill="1" applyAlignment="1">
      <alignment horizontal="center" vertical="center"/>
      <protection/>
    </xf>
    <xf numFmtId="0" fontId="59" fillId="0" borderId="0" xfId="223" applyFont="1" applyFill="1" applyBorder="1" applyAlignment="1">
      <alignment vertical="center"/>
      <protection/>
    </xf>
    <xf numFmtId="178" fontId="59" fillId="0" borderId="0" xfId="223" applyNumberFormat="1" applyFont="1" applyFill="1" applyBorder="1" applyAlignment="1">
      <alignment horizontal="center" vertical="center"/>
      <protection/>
    </xf>
    <xf numFmtId="177" fontId="59" fillId="0" borderId="0" xfId="223" applyNumberFormat="1" applyFont="1" applyFill="1" applyBorder="1" applyAlignment="1">
      <alignment horizontal="center" vertical="center"/>
      <protection/>
    </xf>
    <xf numFmtId="0" fontId="59" fillId="0" borderId="0" xfId="223" applyFont="1" applyFill="1" applyAlignment="1">
      <alignment horizontal="right" vertical="center"/>
      <protection/>
    </xf>
    <xf numFmtId="0" fontId="57" fillId="0" borderId="0" xfId="223" applyFont="1" applyFill="1" applyBorder="1" applyAlignment="1">
      <alignment horizontal="right" vertical="center"/>
      <protection/>
    </xf>
    <xf numFmtId="0" fontId="43" fillId="0" borderId="0" xfId="230" applyFont="1" applyFill="1" applyAlignment="1">
      <alignment vertical="center"/>
      <protection/>
    </xf>
    <xf numFmtId="0" fontId="43" fillId="0" borderId="0" xfId="230" applyFont="1" applyFill="1" applyBorder="1" applyAlignment="1">
      <alignment vertical="center"/>
      <protection/>
    </xf>
    <xf numFmtId="0" fontId="55" fillId="0" borderId="0" xfId="230" applyFont="1" applyFill="1" applyAlignment="1">
      <alignment horizontal="centerContinuous" vertical="center"/>
      <protection/>
    </xf>
    <xf numFmtId="0" fontId="43" fillId="0" borderId="0" xfId="230" applyFont="1" applyFill="1" applyAlignment="1">
      <alignment horizontal="center" vertical="center"/>
      <protection/>
    </xf>
    <xf numFmtId="0" fontId="55" fillId="0" borderId="0" xfId="230" applyFont="1" applyFill="1" applyBorder="1" applyAlignment="1">
      <alignment vertical="center"/>
      <protection/>
    </xf>
    <xf numFmtId="0" fontId="43" fillId="0" borderId="0" xfId="230" applyFont="1" applyFill="1" applyAlignment="1">
      <alignment horizontal="left" vertical="center"/>
      <protection/>
    </xf>
    <xf numFmtId="0" fontId="6" fillId="0" borderId="0" xfId="230" applyFont="1" applyFill="1" applyAlignment="1">
      <alignment vertical="center"/>
      <protection/>
    </xf>
    <xf numFmtId="0" fontId="6" fillId="0" borderId="0" xfId="230" applyFont="1" applyFill="1" applyBorder="1" applyAlignment="1">
      <alignment vertical="center"/>
      <protection/>
    </xf>
    <xf numFmtId="0" fontId="60" fillId="0" borderId="0" xfId="230" applyFont="1" applyFill="1" applyAlignment="1">
      <alignment vertical="center"/>
      <protection/>
    </xf>
    <xf numFmtId="0" fontId="46" fillId="0" borderId="0" xfId="230" applyFont="1" applyFill="1" applyBorder="1" applyAlignment="1">
      <alignment vertical="center"/>
      <protection/>
    </xf>
    <xf numFmtId="0" fontId="55" fillId="0" borderId="0" xfId="230" applyFont="1" applyFill="1" applyAlignment="1">
      <alignment horizontal="center" vertical="center"/>
      <protection/>
    </xf>
    <xf numFmtId="0" fontId="55" fillId="0" borderId="0" xfId="230" applyFont="1" applyFill="1" applyBorder="1" applyAlignment="1">
      <alignment horizontal="centerContinuous" vertical="center"/>
      <protection/>
    </xf>
    <xf numFmtId="0" fontId="44" fillId="0" borderId="0" xfId="230" applyFont="1" applyFill="1" applyBorder="1" applyAlignment="1">
      <alignment vertical="center"/>
      <protection/>
    </xf>
    <xf numFmtId="0" fontId="44" fillId="0" borderId="0" xfId="230" applyFont="1" applyFill="1" applyBorder="1" applyAlignment="1">
      <alignment horizontal="right" vertical="center"/>
      <protection/>
    </xf>
    <xf numFmtId="49" fontId="68" fillId="0" borderId="17" xfId="230" applyNumberFormat="1" applyFont="1" applyFill="1" applyBorder="1" applyAlignment="1">
      <alignment horizontal="centerContinuous" vertical="center" shrinkToFit="1"/>
      <protection/>
    </xf>
    <xf numFmtId="49" fontId="68" fillId="0" borderId="36" xfId="230" applyNumberFormat="1" applyFont="1" applyFill="1" applyBorder="1" applyAlignment="1">
      <alignment horizontal="center" vertical="center" shrinkToFit="1"/>
      <protection/>
    </xf>
    <xf numFmtId="49" fontId="68" fillId="0" borderId="36" xfId="230" applyNumberFormat="1" applyFont="1" applyFill="1" applyBorder="1" applyAlignment="1">
      <alignment horizontal="center" vertical="center"/>
      <protection/>
    </xf>
    <xf numFmtId="49" fontId="44" fillId="0" borderId="0" xfId="230" applyNumberFormat="1" applyFont="1" applyFill="1" applyBorder="1" applyAlignment="1">
      <alignment vertical="center"/>
      <protection/>
    </xf>
    <xf numFmtId="49" fontId="68" fillId="0" borderId="29" xfId="230" applyNumberFormat="1" applyFont="1" applyFill="1" applyBorder="1" applyAlignment="1">
      <alignment horizontal="centerContinuous" vertical="center"/>
      <protection/>
    </xf>
    <xf numFmtId="49" fontId="68" fillId="0" borderId="26" xfId="230" applyNumberFormat="1" applyFont="1" applyFill="1" applyBorder="1" applyAlignment="1">
      <alignment horizontal="centerContinuous" vertical="center" shrinkToFit="1"/>
      <protection/>
    </xf>
    <xf numFmtId="49" fontId="69" fillId="0" borderId="26" xfId="230" applyNumberFormat="1" applyFont="1" applyFill="1" applyBorder="1" applyAlignment="1">
      <alignment horizontal="centerContinuous" vertical="center" shrinkToFit="1"/>
      <protection/>
    </xf>
    <xf numFmtId="49" fontId="68" fillId="0" borderId="37" xfId="230" applyNumberFormat="1" applyFont="1" applyFill="1" applyBorder="1" applyAlignment="1">
      <alignment horizontal="centerContinuous" vertical="center" shrinkToFit="1"/>
      <protection/>
    </xf>
    <xf numFmtId="49" fontId="68" fillId="0" borderId="30" xfId="230" applyNumberFormat="1" applyFont="1" applyFill="1" applyBorder="1" applyAlignment="1">
      <alignment horizontal="center" vertical="center"/>
      <protection/>
    </xf>
    <xf numFmtId="49" fontId="68" fillId="0" borderId="30" xfId="230" applyNumberFormat="1" applyFont="1" applyFill="1" applyBorder="1" applyAlignment="1">
      <alignment horizontal="centerContinuous" vertical="center"/>
      <protection/>
    </xf>
    <xf numFmtId="49" fontId="68" fillId="0" borderId="30" xfId="230" applyNumberFormat="1" applyFont="1" applyFill="1" applyBorder="1" applyAlignment="1">
      <alignment horizontal="centerContinuous" vertical="center" shrinkToFit="1"/>
      <protection/>
    </xf>
    <xf numFmtId="49" fontId="69" fillId="0" borderId="0" xfId="230" applyNumberFormat="1" applyFont="1" applyFill="1" applyBorder="1" applyAlignment="1">
      <alignment horizontal="centerContinuous" vertical="center"/>
      <protection/>
    </xf>
    <xf numFmtId="49" fontId="68" fillId="0" borderId="29" xfId="230" applyNumberFormat="1" applyFont="1" applyFill="1" applyBorder="1" applyAlignment="1">
      <alignment horizontal="center" vertical="center"/>
      <protection/>
    </xf>
    <xf numFmtId="49" fontId="68" fillId="0" borderId="30" xfId="230" applyNumberFormat="1" applyFont="1" applyFill="1" applyBorder="1" applyAlignment="1">
      <alignment vertical="center"/>
      <protection/>
    </xf>
    <xf numFmtId="49" fontId="68" fillId="0" borderId="0" xfId="230" applyNumberFormat="1" applyFont="1" applyFill="1" applyBorder="1" applyAlignment="1">
      <alignment horizontal="center" vertical="center"/>
      <protection/>
    </xf>
    <xf numFmtId="49" fontId="68" fillId="0" borderId="0" xfId="230" applyNumberFormat="1" applyFont="1" applyFill="1" applyBorder="1" applyAlignment="1">
      <alignment horizontal="centerContinuous" vertical="center"/>
      <protection/>
    </xf>
    <xf numFmtId="49" fontId="68" fillId="0" borderId="23" xfId="230" applyNumberFormat="1" applyFont="1" applyFill="1" applyBorder="1" applyAlignment="1">
      <alignment horizontal="centerContinuous" vertical="center"/>
      <protection/>
    </xf>
    <xf numFmtId="49" fontId="68" fillId="0" borderId="32" xfId="230" applyNumberFormat="1" applyFont="1" applyFill="1" applyBorder="1" applyAlignment="1">
      <alignment horizontal="centerContinuous" vertical="center"/>
      <protection/>
    </xf>
    <xf numFmtId="49" fontId="68" fillId="0" borderId="22" xfId="230" applyNumberFormat="1" applyFont="1" applyFill="1" applyBorder="1" applyAlignment="1">
      <alignment horizontal="centerContinuous" vertical="center"/>
      <protection/>
    </xf>
    <xf numFmtId="49" fontId="68" fillId="0" borderId="32" xfId="230" applyNumberFormat="1" applyFont="1" applyFill="1" applyBorder="1" applyAlignment="1">
      <alignment horizontal="center" vertical="center"/>
      <protection/>
    </xf>
    <xf numFmtId="0" fontId="68" fillId="0" borderId="31" xfId="230" applyFont="1" applyFill="1" applyBorder="1" applyAlignment="1">
      <alignment horizontal="center" vertical="center"/>
      <protection/>
    </xf>
    <xf numFmtId="0" fontId="68" fillId="0" borderId="0" xfId="230" applyFont="1" applyFill="1" applyBorder="1" applyAlignment="1">
      <alignment horizontal="centerContinuous" vertical="center"/>
      <protection/>
    </xf>
    <xf numFmtId="0" fontId="68" fillId="0" borderId="0" xfId="230" applyFont="1" applyFill="1" applyBorder="1" applyAlignment="1">
      <alignment horizontal="center" vertical="center"/>
      <protection/>
    </xf>
    <xf numFmtId="0" fontId="68" fillId="0" borderId="29" xfId="230" applyFont="1" applyFill="1" applyBorder="1" applyAlignment="1">
      <alignment vertical="center"/>
      <protection/>
    </xf>
    <xf numFmtId="0" fontId="68" fillId="0" borderId="31" xfId="230" applyFont="1" applyFill="1" applyBorder="1" applyAlignment="1" quotePrefix="1">
      <alignment horizontal="center" vertical="center" wrapText="1"/>
      <protection/>
    </xf>
    <xf numFmtId="41" fontId="68" fillId="0" borderId="0" xfId="230" applyNumberFormat="1" applyFont="1" applyFill="1" applyBorder="1" applyAlignment="1">
      <alignment vertical="center" shrinkToFit="1"/>
      <protection/>
    </xf>
    <xf numFmtId="41" fontId="68" fillId="0" borderId="0" xfId="230" applyNumberFormat="1" applyFont="1" applyFill="1" applyAlignment="1">
      <alignment vertical="center" shrinkToFit="1"/>
      <protection/>
    </xf>
    <xf numFmtId="179" fontId="68" fillId="0" borderId="31" xfId="230" applyNumberFormat="1" applyFont="1" applyFill="1" applyBorder="1" applyAlignment="1">
      <alignment horizontal="right" vertical="center" shrinkToFit="1"/>
      <protection/>
    </xf>
    <xf numFmtId="0" fontId="68" fillId="0" borderId="29" xfId="230" applyFont="1" applyFill="1" applyBorder="1" applyAlignment="1" quotePrefix="1">
      <alignment horizontal="center" vertical="center"/>
      <protection/>
    </xf>
    <xf numFmtId="41" fontId="68" fillId="0" borderId="0" xfId="230" applyNumberFormat="1" applyFont="1" applyFill="1" applyBorder="1" applyAlignment="1">
      <alignment vertical="center"/>
      <protection/>
    </xf>
    <xf numFmtId="179" fontId="68" fillId="0" borderId="0" xfId="230" applyNumberFormat="1" applyFont="1" applyFill="1" applyBorder="1" applyAlignment="1">
      <alignment horizontal="right" vertical="center" shrinkToFit="1"/>
      <protection/>
    </xf>
    <xf numFmtId="0" fontId="70" fillId="0" borderId="31" xfId="230" applyFont="1" applyFill="1" applyBorder="1" applyAlignment="1" quotePrefix="1">
      <alignment horizontal="center" vertical="center" wrapText="1"/>
      <protection/>
    </xf>
    <xf numFmtId="41" fontId="70" fillId="0" borderId="0" xfId="230" applyNumberFormat="1" applyFont="1" applyFill="1" applyBorder="1" applyAlignment="1">
      <alignment vertical="center" shrinkToFit="1"/>
      <protection/>
    </xf>
    <xf numFmtId="0" fontId="70" fillId="0" borderId="29" xfId="230" applyFont="1" applyFill="1" applyBorder="1" applyAlignment="1" quotePrefix="1">
      <alignment horizontal="center" vertical="center"/>
      <protection/>
    </xf>
    <xf numFmtId="0" fontId="47" fillId="0" borderId="0" xfId="230" applyFont="1" applyFill="1" applyBorder="1" applyAlignment="1">
      <alignment vertical="center"/>
      <protection/>
    </xf>
    <xf numFmtId="41" fontId="68" fillId="0" borderId="0" xfId="230" applyNumberFormat="1" applyFont="1" applyFill="1" applyAlignment="1">
      <alignment vertical="center"/>
      <protection/>
    </xf>
    <xf numFmtId="189" fontId="68" fillId="0" borderId="0" xfId="230" applyNumberFormat="1" applyFont="1" applyFill="1" applyAlignment="1">
      <alignment vertical="center"/>
      <protection/>
    </xf>
    <xf numFmtId="190" fontId="68" fillId="0" borderId="29" xfId="228" applyNumberFormat="1" applyFont="1" applyFill="1" applyBorder="1" applyAlignment="1">
      <alignment horizontal="center" vertical="center"/>
      <protection/>
    </xf>
    <xf numFmtId="0" fontId="68" fillId="0" borderId="29" xfId="228" applyFont="1" applyFill="1" applyBorder="1" applyAlignment="1">
      <alignment horizontal="center" vertical="center"/>
      <protection/>
    </xf>
    <xf numFmtId="0" fontId="44" fillId="0" borderId="33" xfId="230" applyFont="1" applyFill="1" applyBorder="1" applyAlignment="1" quotePrefix="1">
      <alignment horizontal="center" vertical="center"/>
      <protection/>
    </xf>
    <xf numFmtId="41" fontId="44" fillId="0" borderId="34" xfId="230" applyNumberFormat="1" applyFont="1" applyFill="1" applyBorder="1" applyAlignment="1">
      <alignment vertical="center"/>
      <protection/>
    </xf>
    <xf numFmtId="179" fontId="44" fillId="0" borderId="33" xfId="230" applyNumberFormat="1" applyFont="1" applyFill="1" applyBorder="1" applyAlignment="1">
      <alignment horizontal="center" vertical="center"/>
      <protection/>
    </xf>
    <xf numFmtId="0" fontId="44" fillId="0" borderId="34" xfId="230" applyFont="1" applyFill="1" applyBorder="1" applyAlignment="1">
      <alignment horizontal="center" vertical="center"/>
      <protection/>
    </xf>
    <xf numFmtId="0" fontId="43" fillId="0" borderId="0" xfId="230" applyFont="1" applyFill="1" applyBorder="1" applyAlignment="1">
      <alignment horizontal="center" vertical="center"/>
      <protection/>
    </xf>
    <xf numFmtId="176" fontId="43" fillId="0" borderId="0" xfId="230" applyNumberFormat="1" applyFont="1" applyFill="1" applyBorder="1" applyAlignment="1">
      <alignment vertical="center"/>
      <protection/>
    </xf>
    <xf numFmtId="0" fontId="43" fillId="0" borderId="0" xfId="230" applyNumberFormat="1" applyFont="1" applyFill="1" applyAlignment="1">
      <alignment vertical="center"/>
      <protection/>
    </xf>
    <xf numFmtId="0" fontId="43" fillId="0" borderId="0" xfId="230" applyFont="1" applyFill="1" applyBorder="1" applyAlignment="1">
      <alignment horizontal="left" vertical="center"/>
      <protection/>
    </xf>
    <xf numFmtId="0" fontId="43" fillId="0" borderId="0" xfId="233" applyFont="1" applyFill="1" applyAlignment="1">
      <alignment vertical="center"/>
      <protection/>
    </xf>
    <xf numFmtId="0" fontId="64" fillId="0" borderId="0" xfId="230" applyFont="1" applyFill="1" applyBorder="1" applyAlignment="1">
      <alignment horizontal="left" vertical="center"/>
      <protection/>
    </xf>
    <xf numFmtId="3" fontId="43" fillId="0" borderId="0" xfId="0" applyNumberFormat="1" applyFont="1" applyFill="1" applyAlignment="1">
      <alignment/>
    </xf>
    <xf numFmtId="0" fontId="6" fillId="0" borderId="0" xfId="230" applyFont="1" applyFill="1" applyAlignment="1">
      <alignment horizontal="left" vertical="center"/>
      <protection/>
    </xf>
    <xf numFmtId="0" fontId="6" fillId="0" borderId="0" xfId="230" applyFont="1" applyFill="1" applyBorder="1" applyAlignment="1">
      <alignment horizontal="left" vertical="center"/>
      <protection/>
    </xf>
    <xf numFmtId="0" fontId="59" fillId="0" borderId="0" xfId="229" applyFont="1" applyFill="1" applyAlignment="1">
      <alignment vertical="center"/>
      <protection/>
    </xf>
    <xf numFmtId="0" fontId="59" fillId="0" borderId="0" xfId="230" applyFont="1" applyFill="1" applyAlignment="1">
      <alignment vertical="center"/>
      <protection/>
    </xf>
    <xf numFmtId="0" fontId="59" fillId="0" borderId="0" xfId="230" applyFont="1" applyFill="1" applyBorder="1" applyAlignment="1">
      <alignment vertical="center"/>
      <protection/>
    </xf>
    <xf numFmtId="0" fontId="59" fillId="0" borderId="0" xfId="230" applyFont="1" applyFill="1" applyAlignment="1">
      <alignment horizontal="right" vertical="center"/>
      <protection/>
    </xf>
    <xf numFmtId="3" fontId="43" fillId="0" borderId="0" xfId="227" applyNumberFormat="1" applyFont="1" applyFill="1" applyAlignment="1">
      <alignment vertical="center"/>
    </xf>
    <xf numFmtId="0" fontId="43" fillId="0" borderId="0" xfId="227" applyFont="1" applyFill="1" applyBorder="1" applyAlignment="1">
      <alignment vertical="center"/>
    </xf>
    <xf numFmtId="183" fontId="43" fillId="0" borderId="0" xfId="227" applyNumberFormat="1" applyFont="1" applyFill="1" applyAlignment="1">
      <alignment vertical="center"/>
    </xf>
    <xf numFmtId="182" fontId="43" fillId="0" borderId="0" xfId="227" applyNumberFormat="1" applyFont="1" applyFill="1" applyBorder="1" applyAlignment="1">
      <alignment vertical="center"/>
    </xf>
    <xf numFmtId="3" fontId="46" fillId="0" borderId="0" xfId="227" applyNumberFormat="1" applyFont="1" applyFill="1" applyAlignment="1">
      <alignment horizontal="centerContinuous" vertical="center" wrapText="1"/>
    </xf>
    <xf numFmtId="3" fontId="46" fillId="0" borderId="0" xfId="227" applyNumberFormat="1" applyFont="1" applyFill="1" applyAlignment="1">
      <alignment horizontal="centerContinuous" vertical="center"/>
    </xf>
    <xf numFmtId="0" fontId="46" fillId="0" borderId="0" xfId="227" applyFont="1" applyFill="1" applyBorder="1" applyAlignment="1">
      <alignment vertical="center"/>
    </xf>
    <xf numFmtId="0" fontId="55" fillId="0" borderId="0" xfId="227" applyFont="1" applyFill="1" applyBorder="1" applyAlignment="1">
      <alignment horizontal="centerContinuous" vertical="center"/>
    </xf>
    <xf numFmtId="3" fontId="55" fillId="0" borderId="0" xfId="227" applyNumberFormat="1" applyFont="1" applyFill="1" applyAlignment="1">
      <alignment horizontal="centerContinuous" vertical="center"/>
    </xf>
    <xf numFmtId="0" fontId="55" fillId="0" borderId="0" xfId="227" applyFont="1" applyFill="1" applyAlignment="1">
      <alignment horizontal="centerContinuous" vertical="center"/>
    </xf>
    <xf numFmtId="182" fontId="55" fillId="0" borderId="0" xfId="227" applyNumberFormat="1" applyFont="1" applyFill="1" applyBorder="1" applyAlignment="1">
      <alignment horizontal="centerContinuous" vertical="center"/>
    </xf>
    <xf numFmtId="0" fontId="55" fillId="0" borderId="0" xfId="227" applyFont="1" applyFill="1" applyBorder="1" applyAlignment="1">
      <alignment vertical="center"/>
    </xf>
    <xf numFmtId="3" fontId="43" fillId="0" borderId="0" xfId="227" applyNumberFormat="1" applyFont="1" applyFill="1" applyBorder="1" applyAlignment="1">
      <alignment vertical="center"/>
    </xf>
    <xf numFmtId="182" fontId="43" fillId="0" borderId="0" xfId="227" applyNumberFormat="1" applyFont="1" applyFill="1" applyBorder="1" applyAlignment="1">
      <alignment horizontal="right" vertical="center"/>
    </xf>
    <xf numFmtId="49" fontId="44" fillId="0" borderId="0" xfId="227" applyNumberFormat="1" applyFont="1" applyFill="1" applyBorder="1" applyAlignment="1">
      <alignment horizontal="center" vertical="center"/>
    </xf>
    <xf numFmtId="0" fontId="68" fillId="0" borderId="31" xfId="227" applyFont="1" applyFill="1" applyBorder="1" applyAlignment="1" quotePrefix="1">
      <alignment horizontal="center" vertical="center"/>
    </xf>
    <xf numFmtId="41" fontId="68" fillId="0" borderId="0" xfId="227" applyNumberFormat="1" applyFont="1" applyFill="1" applyBorder="1" applyAlignment="1" applyProtection="1">
      <alignment horizontal="right" vertical="center"/>
      <protection locked="0"/>
    </xf>
    <xf numFmtId="41" fontId="68" fillId="0" borderId="0" xfId="227" applyNumberFormat="1" applyFont="1" applyFill="1" applyBorder="1" applyAlignment="1">
      <alignment horizontal="right" vertical="center"/>
    </xf>
    <xf numFmtId="41" fontId="68" fillId="0" borderId="31" xfId="227" applyNumberFormat="1" applyFont="1" applyFill="1" applyBorder="1" applyAlignment="1" applyProtection="1">
      <alignment horizontal="right" vertical="center"/>
      <protection locked="0"/>
    </xf>
    <xf numFmtId="0" fontId="68" fillId="0" borderId="0" xfId="227" applyFont="1" applyFill="1" applyBorder="1" applyAlignment="1" quotePrefix="1">
      <alignment horizontal="center" vertical="center"/>
    </xf>
    <xf numFmtId="0" fontId="44" fillId="0" borderId="0" xfId="227" applyFont="1" applyFill="1" applyBorder="1" applyAlignment="1">
      <alignment vertical="center"/>
    </xf>
    <xf numFmtId="0" fontId="70" fillId="0" borderId="31" xfId="227" applyFont="1" applyFill="1" applyBorder="1" applyAlignment="1" quotePrefix="1">
      <alignment horizontal="center" vertical="center"/>
    </xf>
    <xf numFmtId="41" fontId="70" fillId="0" borderId="0" xfId="227" applyNumberFormat="1" applyFont="1" applyFill="1" applyBorder="1" applyAlignment="1" applyProtection="1">
      <alignment horizontal="right" vertical="center"/>
      <protection locked="0"/>
    </xf>
    <xf numFmtId="41" fontId="70" fillId="0" borderId="0" xfId="227" applyNumberFormat="1" applyFont="1" applyFill="1" applyBorder="1" applyAlignment="1">
      <alignment horizontal="right" vertical="center"/>
    </xf>
    <xf numFmtId="41" fontId="70" fillId="0" borderId="31" xfId="227" applyNumberFormat="1" applyFont="1" applyFill="1" applyBorder="1" applyAlignment="1" applyProtection="1">
      <alignment horizontal="right" vertical="center"/>
      <protection locked="0"/>
    </xf>
    <xf numFmtId="0" fontId="70" fillId="0" borderId="0" xfId="227" applyFont="1" applyFill="1" applyBorder="1" applyAlignment="1" quotePrefix="1">
      <alignment horizontal="center" vertical="center"/>
    </xf>
    <xf numFmtId="0" fontId="47" fillId="0" borderId="0" xfId="227" applyFont="1" applyFill="1" applyBorder="1" applyAlignment="1">
      <alignment vertical="center"/>
    </xf>
    <xf numFmtId="0" fontId="43" fillId="0" borderId="33" xfId="227" applyFont="1" applyFill="1" applyBorder="1" applyAlignment="1">
      <alignment vertical="center"/>
    </xf>
    <xf numFmtId="3" fontId="43" fillId="0" borderId="34" xfId="227" applyNumberFormat="1" applyFont="1" applyFill="1" applyBorder="1" applyAlignment="1">
      <alignment vertical="center"/>
    </xf>
    <xf numFmtId="181" fontId="43" fillId="0" borderId="34" xfId="227" applyNumberFormat="1" applyFont="1" applyFill="1" applyBorder="1" applyAlignment="1">
      <alignment horizontal="right" vertical="center"/>
    </xf>
    <xf numFmtId="181" fontId="43" fillId="0" borderId="33" xfId="227" applyNumberFormat="1" applyFont="1" applyFill="1" applyBorder="1" applyAlignment="1">
      <alignment horizontal="right" vertical="center"/>
    </xf>
    <xf numFmtId="182" fontId="43" fillId="0" borderId="34" xfId="227" applyNumberFormat="1" applyFont="1" applyFill="1" applyBorder="1" applyAlignment="1">
      <alignment horizontal="distributed" vertical="center"/>
    </xf>
    <xf numFmtId="183" fontId="43" fillId="0" borderId="0" xfId="227" applyNumberFormat="1" applyFont="1" applyFill="1" applyBorder="1" applyAlignment="1">
      <alignment vertical="center"/>
    </xf>
    <xf numFmtId="182" fontId="43" fillId="0" borderId="0" xfId="227" applyNumberFormat="1" applyFont="1" applyFill="1" applyBorder="1" applyAlignment="1">
      <alignment horizontal="distributed" vertical="center"/>
    </xf>
    <xf numFmtId="0" fontId="6" fillId="0" borderId="0" xfId="227" applyFont="1" applyFill="1" applyBorder="1" applyAlignment="1">
      <alignment vertical="center"/>
    </xf>
    <xf numFmtId="3" fontId="6" fillId="0" borderId="0" xfId="227" applyNumberFormat="1" applyFont="1" applyFill="1" applyAlignment="1">
      <alignment vertical="center"/>
    </xf>
    <xf numFmtId="183" fontId="6" fillId="0" borderId="0" xfId="227" applyNumberFormat="1" applyFont="1" applyFill="1" applyAlignment="1">
      <alignment vertical="center"/>
    </xf>
    <xf numFmtId="182" fontId="6" fillId="0" borderId="0" xfId="227" applyNumberFormat="1" applyFont="1" applyFill="1" applyBorder="1" applyAlignment="1">
      <alignment vertical="center"/>
    </xf>
    <xf numFmtId="3" fontId="59" fillId="0" borderId="0" xfId="227" applyNumberFormat="1" applyFont="1" applyFill="1" applyAlignment="1">
      <alignment vertical="center"/>
    </xf>
    <xf numFmtId="0" fontId="59" fillId="0" borderId="0" xfId="227" applyFont="1" applyFill="1" applyBorder="1" applyAlignment="1">
      <alignment vertical="center"/>
    </xf>
    <xf numFmtId="0" fontId="43" fillId="0" borderId="0" xfId="234" applyFont="1" applyFill="1" applyAlignment="1">
      <alignment horizontal="left" vertical="center"/>
      <protection/>
    </xf>
    <xf numFmtId="0" fontId="43" fillId="0" borderId="0" xfId="235" applyFont="1" applyFill="1" applyAlignment="1">
      <alignment vertical="center"/>
      <protection/>
    </xf>
    <xf numFmtId="0" fontId="43" fillId="0" borderId="0" xfId="234" applyFont="1" applyFill="1" applyBorder="1" applyAlignment="1">
      <alignment vertical="center"/>
      <protection/>
    </xf>
    <xf numFmtId="0" fontId="46" fillId="0" borderId="0" xfId="234" applyFont="1" applyFill="1" applyBorder="1" applyAlignment="1">
      <alignment horizontal="centerContinuous" vertical="center" wrapText="1"/>
      <protection/>
    </xf>
    <xf numFmtId="0" fontId="46" fillId="0" borderId="0" xfId="235" applyFont="1" applyFill="1" applyAlignment="1">
      <alignment horizontal="centerContinuous" vertical="center"/>
      <protection/>
    </xf>
    <xf numFmtId="0" fontId="46" fillId="0" borderId="0" xfId="234" applyFont="1" applyFill="1" applyBorder="1" applyAlignment="1">
      <alignment horizontal="centerContinuous" vertical="center"/>
      <protection/>
    </xf>
    <xf numFmtId="0" fontId="46" fillId="0" borderId="0" xfId="234" applyFont="1" applyFill="1" applyBorder="1" applyAlignment="1">
      <alignment vertical="center"/>
      <protection/>
    </xf>
    <xf numFmtId="0" fontId="55" fillId="0" borderId="0" xfId="234" applyFont="1" applyFill="1" applyBorder="1" applyAlignment="1">
      <alignment horizontal="centerContinuous" vertical="center"/>
      <protection/>
    </xf>
    <xf numFmtId="0" fontId="55" fillId="0" borderId="0" xfId="235" applyFont="1" applyFill="1" applyAlignment="1">
      <alignment horizontal="centerContinuous" vertical="center"/>
      <protection/>
    </xf>
    <xf numFmtId="0" fontId="55" fillId="0" borderId="0" xfId="234" applyFont="1" applyFill="1" applyBorder="1" applyAlignment="1">
      <alignment vertical="center"/>
      <protection/>
    </xf>
    <xf numFmtId="0" fontId="44" fillId="0" borderId="0" xfId="234" applyFont="1" applyFill="1" applyBorder="1" applyAlignment="1">
      <alignment vertical="center"/>
      <protection/>
    </xf>
    <xf numFmtId="0" fontId="44" fillId="0" borderId="0" xfId="235" applyFont="1" applyFill="1" applyBorder="1" applyAlignment="1">
      <alignment vertical="center"/>
      <protection/>
    </xf>
    <xf numFmtId="0" fontId="47" fillId="0" borderId="0" xfId="234" applyFont="1" applyFill="1" applyBorder="1" applyAlignment="1">
      <alignment vertical="center"/>
      <protection/>
    </xf>
    <xf numFmtId="0" fontId="44" fillId="0" borderId="0" xfId="235" applyFont="1" applyFill="1" applyBorder="1" applyAlignment="1">
      <alignment horizontal="right" vertical="center"/>
      <protection/>
    </xf>
    <xf numFmtId="0" fontId="44" fillId="0" borderId="0" xfId="235" applyFont="1" applyFill="1" applyBorder="1" applyAlignment="1">
      <alignment horizontal="center" vertical="center"/>
      <protection/>
    </xf>
    <xf numFmtId="0" fontId="68" fillId="0" borderId="26" xfId="235" applyFont="1" applyFill="1" applyBorder="1" applyAlignment="1">
      <alignment horizontal="center" vertical="center"/>
      <protection/>
    </xf>
    <xf numFmtId="0" fontId="68" fillId="0" borderId="30" xfId="235" applyFont="1" applyFill="1" applyBorder="1" applyAlignment="1">
      <alignment horizontal="center" vertical="center"/>
      <protection/>
    </xf>
    <xf numFmtId="0" fontId="68" fillId="0" borderId="25" xfId="235" applyFont="1" applyFill="1" applyBorder="1" applyAlignment="1">
      <alignment horizontal="center" vertical="center"/>
      <protection/>
    </xf>
    <xf numFmtId="0" fontId="68" fillId="0" borderId="32" xfId="235" applyFont="1" applyFill="1" applyBorder="1" applyAlignment="1">
      <alignment horizontal="center" vertical="center"/>
      <protection/>
    </xf>
    <xf numFmtId="0" fontId="68" fillId="0" borderId="32" xfId="235" applyFont="1" applyFill="1" applyBorder="1" applyAlignment="1">
      <alignment horizontal="center" vertical="center" shrinkToFit="1"/>
      <protection/>
    </xf>
    <xf numFmtId="49" fontId="68" fillId="0" borderId="31" xfId="235" applyNumberFormat="1" applyFont="1" applyFill="1" applyBorder="1" applyAlignment="1" quotePrefix="1">
      <alignment horizontal="center" vertical="center"/>
      <protection/>
    </xf>
    <xf numFmtId="41" fontId="68" fillId="0" borderId="0" xfId="192" applyNumberFormat="1" applyFont="1" applyFill="1" applyBorder="1" applyAlignment="1">
      <alignment horizontal="center" vertical="center" wrapText="1"/>
    </xf>
    <xf numFmtId="0" fontId="68" fillId="0" borderId="29" xfId="235" applyNumberFormat="1" applyFont="1" applyFill="1" applyBorder="1" applyAlignment="1" quotePrefix="1">
      <alignment horizontal="center" vertical="center" shrinkToFit="1"/>
      <protection/>
    </xf>
    <xf numFmtId="49" fontId="70" fillId="0" borderId="31" xfId="235" applyNumberFormat="1" applyFont="1" applyFill="1" applyBorder="1" applyAlignment="1">
      <alignment horizontal="center" vertical="center"/>
      <protection/>
    </xf>
    <xf numFmtId="41" fontId="70" fillId="0" borderId="0" xfId="192" applyNumberFormat="1" applyFont="1" applyFill="1" applyBorder="1" applyAlignment="1">
      <alignment horizontal="center" vertical="center" wrapText="1"/>
    </xf>
    <xf numFmtId="0" fontId="70" fillId="0" borderId="29" xfId="235" applyNumberFormat="1" applyFont="1" applyFill="1" applyBorder="1" applyAlignment="1" quotePrefix="1">
      <alignment horizontal="center" vertical="center" shrinkToFit="1"/>
      <protection/>
    </xf>
    <xf numFmtId="0" fontId="47" fillId="0" borderId="0" xfId="235" applyFont="1" applyFill="1" applyBorder="1" applyAlignment="1">
      <alignment horizontal="center" vertical="center"/>
      <protection/>
    </xf>
    <xf numFmtId="0" fontId="44" fillId="0" borderId="34" xfId="223" applyFont="1" applyFill="1" applyBorder="1">
      <alignment/>
      <protection/>
    </xf>
    <xf numFmtId="0" fontId="44" fillId="0" borderId="0" xfId="223" applyFont="1" applyFill="1">
      <alignment/>
      <protection/>
    </xf>
    <xf numFmtId="0" fontId="6" fillId="0" borderId="0" xfId="223" applyFont="1" applyFill="1">
      <alignment/>
      <protection/>
    </xf>
    <xf numFmtId="0" fontId="60" fillId="0" borderId="0" xfId="234" applyFont="1" applyFill="1" applyAlignment="1">
      <alignment horizontal="left" vertical="center"/>
      <protection/>
    </xf>
    <xf numFmtId="0" fontId="60" fillId="0" borderId="0" xfId="235" applyFont="1" applyFill="1" applyAlignment="1">
      <alignment vertical="center"/>
      <protection/>
    </xf>
    <xf numFmtId="0" fontId="60" fillId="0" borderId="0" xfId="234" applyFont="1" applyFill="1" applyBorder="1" applyAlignment="1">
      <alignment vertical="center"/>
      <protection/>
    </xf>
    <xf numFmtId="0" fontId="60" fillId="0" borderId="0" xfId="232" applyFont="1" applyFill="1" applyAlignment="1">
      <alignment horizontal="right" vertical="center"/>
      <protection/>
    </xf>
    <xf numFmtId="220" fontId="68" fillId="0" borderId="0" xfId="230" applyNumberFormat="1" applyFont="1" applyFill="1" applyAlignment="1">
      <alignment vertical="center"/>
      <protection/>
    </xf>
    <xf numFmtId="179" fontId="70" fillId="0" borderId="31" xfId="230" applyNumberFormat="1" applyFont="1" applyFill="1" applyBorder="1" applyAlignment="1">
      <alignment horizontal="right" vertical="center" shrinkToFit="1"/>
      <protection/>
    </xf>
    <xf numFmtId="179" fontId="68" fillId="0" borderId="31" xfId="230" applyNumberFormat="1" applyFont="1" applyFill="1" applyBorder="1" applyAlignment="1">
      <alignment horizontal="center" vertical="center"/>
      <protection/>
    </xf>
    <xf numFmtId="0" fontId="50" fillId="0" borderId="18" xfId="223" applyFont="1" applyFill="1" applyBorder="1" applyAlignment="1">
      <alignment horizontal="center" vertical="center" wrapText="1"/>
      <protection/>
    </xf>
    <xf numFmtId="0" fontId="68" fillId="0" borderId="31" xfId="223" applyFont="1" applyFill="1" applyBorder="1" applyAlignment="1">
      <alignment horizontal="center" vertical="center" wrapText="1"/>
      <protection/>
    </xf>
    <xf numFmtId="0" fontId="68" fillId="0" borderId="24" xfId="223" applyFont="1" applyFill="1" applyBorder="1" applyAlignment="1">
      <alignment horizontal="center" vertical="center" wrapText="1"/>
      <protection/>
    </xf>
    <xf numFmtId="49" fontId="68" fillId="0" borderId="17" xfId="223" applyNumberFormat="1" applyFont="1" applyFill="1" applyBorder="1" applyAlignment="1">
      <alignment horizontal="center" vertical="center"/>
      <protection/>
    </xf>
    <xf numFmtId="49" fontId="68" fillId="0" borderId="16" xfId="223" applyNumberFormat="1" applyFont="1" applyFill="1" applyBorder="1" applyAlignment="1">
      <alignment horizontal="center" vertical="center"/>
      <protection/>
    </xf>
    <xf numFmtId="49" fontId="68" fillId="0" borderId="18" xfId="223" applyNumberFormat="1" applyFont="1" applyFill="1" applyBorder="1" applyAlignment="1">
      <alignment horizontal="center" vertical="center"/>
      <protection/>
    </xf>
    <xf numFmtId="49" fontId="68" fillId="0" borderId="29" xfId="223" applyNumberFormat="1" applyFont="1" applyFill="1" applyBorder="1" applyAlignment="1">
      <alignment horizontal="center" vertical="center"/>
      <protection/>
    </xf>
    <xf numFmtId="49" fontId="68" fillId="0" borderId="23" xfId="223" applyNumberFormat="1" applyFont="1" applyFill="1" applyBorder="1" applyAlignment="1">
      <alignment horizontal="center" vertical="center"/>
      <protection/>
    </xf>
    <xf numFmtId="49" fontId="68" fillId="0" borderId="17" xfId="223" applyNumberFormat="1" applyFont="1" applyFill="1" applyBorder="1" applyAlignment="1">
      <alignment horizontal="center" vertical="center" shrinkToFit="1"/>
      <protection/>
    </xf>
    <xf numFmtId="49" fontId="68" fillId="0" borderId="16" xfId="223" applyNumberFormat="1" applyFont="1" applyFill="1" applyBorder="1" applyAlignment="1">
      <alignment horizontal="center" vertical="center" shrinkToFit="1"/>
      <protection/>
    </xf>
    <xf numFmtId="49" fontId="68" fillId="0" borderId="18" xfId="223" applyNumberFormat="1" applyFont="1" applyFill="1" applyBorder="1" applyAlignment="1">
      <alignment horizontal="center" vertical="center" shrinkToFit="1"/>
      <protection/>
    </xf>
    <xf numFmtId="177" fontId="46" fillId="0" borderId="0" xfId="223" applyNumberFormat="1" applyFont="1" applyFill="1" applyBorder="1" applyAlignment="1">
      <alignment horizontal="center" vertical="center"/>
      <protection/>
    </xf>
    <xf numFmtId="0" fontId="46" fillId="0" borderId="0" xfId="223" applyFont="1" applyFill="1" applyAlignment="1">
      <alignment horizontal="center" vertical="center"/>
      <protection/>
    </xf>
    <xf numFmtId="49" fontId="68" fillId="0" borderId="22" xfId="223" applyNumberFormat="1" applyFont="1" applyFill="1" applyBorder="1" applyAlignment="1">
      <alignment horizontal="center" vertical="center"/>
      <protection/>
    </xf>
    <xf numFmtId="49" fontId="68" fillId="0" borderId="24" xfId="223" applyNumberFormat="1" applyFont="1" applyFill="1" applyBorder="1" applyAlignment="1">
      <alignment horizontal="center" vertical="center"/>
      <protection/>
    </xf>
    <xf numFmtId="0" fontId="71" fillId="0" borderId="22" xfId="223" applyFont="1" applyFill="1" applyBorder="1" applyAlignment="1">
      <alignment horizontal="center" vertical="center"/>
      <protection/>
    </xf>
    <xf numFmtId="0" fontId="71" fillId="0" borderId="24" xfId="223" applyFont="1" applyFill="1" applyBorder="1" applyAlignment="1">
      <alignment horizontal="center" vertical="center"/>
      <protection/>
    </xf>
    <xf numFmtId="49" fontId="68" fillId="0" borderId="38" xfId="223" applyNumberFormat="1" applyFont="1" applyFill="1" applyBorder="1" applyAlignment="1">
      <alignment horizontal="center" vertical="center"/>
      <protection/>
    </xf>
    <xf numFmtId="49" fontId="68" fillId="0" borderId="5" xfId="223" applyNumberFormat="1" applyFont="1" applyFill="1" applyBorder="1" applyAlignment="1">
      <alignment horizontal="center" vertical="center"/>
      <protection/>
    </xf>
    <xf numFmtId="49" fontId="68" fillId="0" borderId="23" xfId="223" applyNumberFormat="1" applyFont="1" applyFill="1" applyBorder="1" applyAlignment="1">
      <alignment horizontal="center" vertical="center" shrinkToFit="1"/>
      <protection/>
    </xf>
    <xf numFmtId="49" fontId="68" fillId="0" borderId="22" xfId="223" applyNumberFormat="1" applyFont="1" applyFill="1" applyBorder="1" applyAlignment="1">
      <alignment horizontal="center" vertical="center" shrinkToFit="1"/>
      <protection/>
    </xf>
    <xf numFmtId="49" fontId="68" fillId="0" borderId="24" xfId="223" applyNumberFormat="1" applyFont="1" applyFill="1" applyBorder="1" applyAlignment="1">
      <alignment horizontal="center" vertical="center" shrinkToFit="1"/>
      <protection/>
    </xf>
    <xf numFmtId="0" fontId="46" fillId="0" borderId="0" xfId="230" applyFont="1" applyFill="1" applyAlignment="1">
      <alignment horizontal="center" vertical="center"/>
      <protection/>
    </xf>
    <xf numFmtId="0" fontId="46" fillId="0" borderId="0" xfId="230" applyFont="1" applyFill="1" applyBorder="1" applyAlignment="1">
      <alignment horizontal="center" vertical="center"/>
      <protection/>
    </xf>
    <xf numFmtId="49" fontId="68" fillId="0" borderId="18" xfId="230" applyNumberFormat="1" applyFont="1" applyFill="1" applyBorder="1" applyAlignment="1">
      <alignment horizontal="center" vertical="center" wrapText="1"/>
      <protection/>
    </xf>
    <xf numFmtId="0" fontId="68" fillId="0" borderId="31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49" fontId="68" fillId="0" borderId="19" xfId="230" applyNumberFormat="1" applyFont="1" applyFill="1" applyBorder="1" applyAlignment="1">
      <alignment horizontal="center" vertical="center"/>
      <protection/>
    </xf>
    <xf numFmtId="49" fontId="68" fillId="0" borderId="20" xfId="230" applyNumberFormat="1" applyFont="1" applyFill="1" applyBorder="1" applyAlignment="1">
      <alignment horizontal="center" vertical="center"/>
      <protection/>
    </xf>
    <xf numFmtId="49" fontId="68" fillId="0" borderId="21" xfId="230" applyNumberFormat="1" applyFont="1" applyFill="1" applyBorder="1" applyAlignment="1">
      <alignment horizontal="center" vertical="center"/>
      <protection/>
    </xf>
    <xf numFmtId="49" fontId="68" fillId="0" borderId="17" xfId="230" applyNumberFormat="1" applyFont="1" applyFill="1" applyBorder="1" applyAlignment="1">
      <alignment horizontal="center" vertical="center" wrapText="1"/>
      <protection/>
    </xf>
    <xf numFmtId="0" fontId="68" fillId="0" borderId="29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49" fontId="68" fillId="0" borderId="26" xfId="227" applyNumberFormat="1" applyFont="1" applyFill="1" applyBorder="1" applyAlignment="1">
      <alignment horizontal="center" vertical="center" wrapText="1"/>
    </xf>
    <xf numFmtId="49" fontId="68" fillId="0" borderId="30" xfId="227" applyNumberFormat="1" applyFont="1" applyFill="1" applyBorder="1" applyAlignment="1">
      <alignment horizontal="center" vertical="center"/>
    </xf>
    <xf numFmtId="49" fontId="68" fillId="0" borderId="32" xfId="227" applyNumberFormat="1" applyFont="1" applyFill="1" applyBorder="1" applyAlignment="1">
      <alignment horizontal="center" vertical="center"/>
    </xf>
    <xf numFmtId="0" fontId="59" fillId="0" borderId="0" xfId="230" applyFont="1" applyFill="1" applyAlignment="1">
      <alignment horizontal="right" vertical="center"/>
      <protection/>
    </xf>
    <xf numFmtId="0" fontId="46" fillId="0" borderId="0" xfId="227" applyFont="1" applyFill="1" applyBorder="1" applyAlignment="1">
      <alignment horizontal="center" vertical="center"/>
    </xf>
    <xf numFmtId="49" fontId="68" fillId="0" borderId="18" xfId="227" applyNumberFormat="1" applyFont="1" applyFill="1" applyBorder="1" applyAlignment="1">
      <alignment horizontal="center" vertical="center" wrapText="1"/>
    </xf>
    <xf numFmtId="49" fontId="68" fillId="0" borderId="31" xfId="227" applyNumberFormat="1" applyFont="1" applyFill="1" applyBorder="1" applyAlignment="1">
      <alignment horizontal="center" vertical="center" wrapText="1"/>
    </xf>
    <xf numFmtId="49" fontId="68" fillId="0" borderId="24" xfId="227" applyNumberFormat="1" applyFont="1" applyFill="1" applyBorder="1" applyAlignment="1">
      <alignment horizontal="center" vertical="center" wrapText="1"/>
    </xf>
    <xf numFmtId="49" fontId="68" fillId="0" borderId="19" xfId="227" applyNumberFormat="1" applyFont="1" applyFill="1" applyBorder="1" applyAlignment="1">
      <alignment horizontal="center" vertical="center"/>
    </xf>
    <xf numFmtId="49" fontId="68" fillId="0" borderId="20" xfId="227" applyNumberFormat="1" applyFont="1" applyFill="1" applyBorder="1" applyAlignment="1">
      <alignment horizontal="center" vertical="center"/>
    </xf>
    <xf numFmtId="49" fontId="68" fillId="0" borderId="21" xfId="227" applyNumberFormat="1" applyFont="1" applyFill="1" applyBorder="1" applyAlignment="1">
      <alignment horizontal="center" vertical="center"/>
    </xf>
    <xf numFmtId="49" fontId="68" fillId="0" borderId="17" xfId="227" applyNumberFormat="1" applyFont="1" applyFill="1" applyBorder="1" applyAlignment="1">
      <alignment horizontal="center" vertical="center"/>
    </xf>
    <xf numFmtId="3" fontId="43" fillId="0" borderId="0" xfId="227" applyNumberFormat="1" applyFont="1" applyFill="1" applyAlignment="1">
      <alignment horizontal="left" vertical="center"/>
    </xf>
    <xf numFmtId="0" fontId="68" fillId="0" borderId="30" xfId="235" applyFont="1" applyFill="1" applyBorder="1" applyAlignment="1">
      <alignment horizontal="center" vertical="center" wrapText="1"/>
      <protection/>
    </xf>
    <xf numFmtId="0" fontId="68" fillId="0" borderId="32" xfId="235" applyFont="1" applyFill="1" applyBorder="1" applyAlignment="1">
      <alignment horizontal="center" vertical="center" wrapText="1"/>
      <protection/>
    </xf>
    <xf numFmtId="0" fontId="68" fillId="0" borderId="31" xfId="235" applyFont="1" applyFill="1" applyBorder="1" applyAlignment="1">
      <alignment horizontal="center" vertical="center" wrapText="1"/>
      <protection/>
    </xf>
    <xf numFmtId="0" fontId="68" fillId="0" borderId="24" xfId="235" applyFont="1" applyFill="1" applyBorder="1" applyAlignment="1">
      <alignment horizontal="center" vertical="center" wrapText="1"/>
      <protection/>
    </xf>
    <xf numFmtId="41" fontId="68" fillId="0" borderId="18" xfId="235" applyNumberFormat="1" applyFont="1" applyFill="1" applyBorder="1" applyAlignment="1">
      <alignment horizontal="center" vertical="center"/>
      <protection/>
    </xf>
    <xf numFmtId="41" fontId="68" fillId="0" borderId="31" xfId="235" applyNumberFormat="1" applyFont="1" applyFill="1" applyBorder="1" applyAlignment="1">
      <alignment horizontal="center" vertical="center"/>
      <protection/>
    </xf>
    <xf numFmtId="41" fontId="68" fillId="0" borderId="24" xfId="235" applyNumberFormat="1" applyFont="1" applyFill="1" applyBorder="1" applyAlignment="1">
      <alignment horizontal="center" vertical="center"/>
      <protection/>
    </xf>
    <xf numFmtId="0" fontId="68" fillId="0" borderId="17" xfId="235" applyFont="1" applyFill="1" applyBorder="1" applyAlignment="1">
      <alignment horizontal="center" vertical="center" wrapText="1"/>
      <protection/>
    </xf>
    <xf numFmtId="0" fontId="68" fillId="0" borderId="16" xfId="235" applyFont="1" applyFill="1" applyBorder="1" applyAlignment="1">
      <alignment horizontal="center" vertical="center" wrapText="1"/>
      <protection/>
    </xf>
    <xf numFmtId="0" fontId="68" fillId="0" borderId="18" xfId="235" applyFont="1" applyFill="1" applyBorder="1" applyAlignment="1">
      <alignment horizontal="center" vertical="center" wrapText="1"/>
      <protection/>
    </xf>
    <xf numFmtId="0" fontId="68" fillId="0" borderId="19" xfId="235" applyFont="1" applyFill="1" applyBorder="1" applyAlignment="1">
      <alignment horizontal="center" vertical="center" wrapText="1"/>
      <protection/>
    </xf>
    <xf numFmtId="0" fontId="68" fillId="0" borderId="20" xfId="235" applyFont="1" applyFill="1" applyBorder="1" applyAlignment="1">
      <alignment horizontal="center" vertical="center" wrapText="1"/>
      <protection/>
    </xf>
    <xf numFmtId="0" fontId="68" fillId="0" borderId="20" xfId="235" applyFont="1" applyFill="1" applyBorder="1" applyAlignment="1">
      <alignment horizontal="center" vertical="center" shrinkToFit="1"/>
      <protection/>
    </xf>
    <xf numFmtId="0" fontId="68" fillId="0" borderId="21" xfId="235" applyFont="1" applyFill="1" applyBorder="1" applyAlignment="1">
      <alignment horizontal="center" vertical="center" shrinkToFit="1"/>
      <protection/>
    </xf>
    <xf numFmtId="0" fontId="68" fillId="0" borderId="19" xfId="235" applyFont="1" applyFill="1" applyBorder="1" applyAlignment="1">
      <alignment horizontal="center" vertical="center" shrinkToFit="1"/>
      <protection/>
    </xf>
    <xf numFmtId="41" fontId="68" fillId="0" borderId="17" xfId="235" applyNumberFormat="1" applyFont="1" applyFill="1" applyBorder="1" applyAlignment="1">
      <alignment horizontal="center" vertical="center" shrinkToFit="1"/>
      <protection/>
    </xf>
    <xf numFmtId="41" fontId="68" fillId="0" borderId="29" xfId="235" applyNumberFormat="1" applyFont="1" applyFill="1" applyBorder="1" applyAlignment="1">
      <alignment horizontal="center" vertical="center" shrinkToFit="1"/>
      <protection/>
    </xf>
    <xf numFmtId="41" fontId="68" fillId="0" borderId="23" xfId="235" applyNumberFormat="1" applyFont="1" applyFill="1" applyBorder="1" applyAlignment="1">
      <alignment horizontal="center" vertical="center" shrinkToFit="1"/>
      <protection/>
    </xf>
    <xf numFmtId="0" fontId="68" fillId="0" borderId="38" xfId="235" applyFont="1" applyFill="1" applyBorder="1" applyAlignment="1">
      <alignment horizontal="center" vertical="center"/>
      <protection/>
    </xf>
    <xf numFmtId="0" fontId="68" fillId="0" borderId="27" xfId="235" applyFont="1" applyFill="1" applyBorder="1" applyAlignment="1">
      <alignment horizontal="center" vertical="center"/>
      <protection/>
    </xf>
  </cellXfs>
  <cellStyles count="223">
    <cellStyle name="Normal" xfId="0"/>
    <cellStyle name=" 1" xfId="15"/>
    <cellStyle name="&quot;" xfId="16"/>
    <cellStyle name="&quot;_Book1" xfId="17"/>
    <cellStyle name="&quot;_도로교통공단(110803)" xfId="18"/>
    <cellStyle name="&quot;_도로교통공단(110803)_9투자통상분야(1)" xfId="19"/>
    <cellStyle name="&quot;_도로교통공단(110803)_9투자통상분야(수정)" xfId="20"/>
    <cellStyle name="&quot;_도로교통공단-조형은" xfId="21"/>
    <cellStyle name="??&amp;O?&amp;H?_x0008__x000F__x0007_?_x0007__x0001__x0001_" xfId="22"/>
    <cellStyle name="??&amp;O?&amp;H?_x0008_??_x0007__x0001__x0001_" xfId="23"/>
    <cellStyle name="?W?_laroux" xfId="24"/>
    <cellStyle name="_05-허가민원과~이향숙~엑셀" xfId="25"/>
    <cellStyle name="_06-자치정보과(2008-12-31기준 작성)" xfId="26"/>
    <cellStyle name="_10. 주택,건설" xfId="27"/>
    <cellStyle name="_11. 교통,관광 및 정보통신" xfId="28"/>
    <cellStyle name="_13. 환경" xfId="29"/>
    <cellStyle name="_16. 공공행정 및 사법" xfId="30"/>
    <cellStyle name="_16-재난안전과~황의범~엑셀" xfId="31"/>
    <cellStyle name="_17. 공공행정및사법_1차" xfId="32"/>
    <cellStyle name="_17-청정농업과~이권행~엑셀" xfId="33"/>
    <cellStyle name="_18-해양수산과~우창규~엑셀" xfId="34"/>
    <cellStyle name="_2008년말기준 통계연보 자료-백주순" xfId="35"/>
    <cellStyle name="_3. 인구" xfId="36"/>
    <cellStyle name="_6. 농림수산업" xfId="37"/>
    <cellStyle name="_6. 농림수산업(01~20)" xfId="38"/>
    <cellStyle name="_6. 농림수산업(21~40)" xfId="39"/>
    <cellStyle name="_6. 농림수산업(41~57)" xfId="40"/>
    <cellStyle name="_6. 농림수산업(46~59)" xfId="41"/>
    <cellStyle name="_6. 농림수산업(51~58)" xfId="42"/>
    <cellStyle name="_6._농림수산업_1차" xfId="43"/>
    <cellStyle name="_9. 유통,금융,보험 및 기타 서비스" xfId="44"/>
    <cellStyle name="_Book1" xfId="45"/>
    <cellStyle name="_기획감사담당관실-2009.12.31 기준-김상록" xfId="46"/>
    <cellStyle name="_농협중앙회 보령시지부(2009-12-31기준_작성)-송성혁" xfId="47"/>
    <cellStyle name="_도로과" xfId="48"/>
    <cellStyle name="_렁니ㅏ렁ㄴ" xfId="49"/>
    <cellStyle name="_산림과~변한근~" xfId="50"/>
    <cellStyle name="_산림형질변경허가내역(보령시통계)" xfId="51"/>
    <cellStyle name="_인사계-2009.12.31기준 작성(조필행)" xfId="52"/>
    <cellStyle name="_자치정보과(2009-12-31기준 작성)" xfId="53"/>
    <cellStyle name="_재난안전과(2009-12-31기준 작성)-신동준" xfId="54"/>
    <cellStyle name="_청정농업과-,09.12.31기준 작성,10.5.17현재)-백도현" xfId="55"/>
    <cellStyle name="_청정농업과-,09.12.31기준 작성,10.5.17현재)-이권행" xfId="56"/>
    <cellStyle name="_총무과-조필행" xfId="57"/>
    <cellStyle name="_해양수산과-이종원" xfId="58"/>
    <cellStyle name="_허가민원과-외국인(2008-12-31기준 작성)" xfId="59"/>
    <cellStyle name="’E‰Y [0.00]_laroux" xfId="60"/>
    <cellStyle name="’E‰Y_laroux" xfId="61"/>
    <cellStyle name="¤@?e_TEST-1 " xfId="62"/>
    <cellStyle name="20% - Accent1" xfId="63"/>
    <cellStyle name="20% - Accent2" xfId="64"/>
    <cellStyle name="20% - Accent3" xfId="65"/>
    <cellStyle name="20% - Accent4" xfId="66"/>
    <cellStyle name="20% - Accent5" xfId="67"/>
    <cellStyle name="20% - Accent6" xfId="68"/>
    <cellStyle name="20% - 강조색1" xfId="69"/>
    <cellStyle name="20% - 강조색2" xfId="70"/>
    <cellStyle name="20% - 강조색3" xfId="71"/>
    <cellStyle name="20% - 강조색4" xfId="72"/>
    <cellStyle name="20% - 강조색5" xfId="73"/>
    <cellStyle name="20% - 강조색6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강조색1" xfId="81"/>
    <cellStyle name="40% - 강조색2" xfId="82"/>
    <cellStyle name="40% - 강조색3" xfId="83"/>
    <cellStyle name="40% - 강조색4" xfId="84"/>
    <cellStyle name="40% - 강조색5" xfId="85"/>
    <cellStyle name="40% - 강조색6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강조색1" xfId="93"/>
    <cellStyle name="60% - 강조색2" xfId="94"/>
    <cellStyle name="60% - 강조색3" xfId="95"/>
    <cellStyle name="60% - 강조색4" xfId="96"/>
    <cellStyle name="60% - 강조색5" xfId="97"/>
    <cellStyle name="60% - 강조색6" xfId="98"/>
    <cellStyle name="A¨­￠￢￠O [0]_INQUIRY ￠?￥i¨u¡AAⓒ￢Aⓒª " xfId="99"/>
    <cellStyle name="A¨­￠￢￠O_INQUIRY ￠?￥i¨u¡AAⓒ￢Aⓒª " xfId="100"/>
    <cellStyle name="Accent1" xfId="101"/>
    <cellStyle name="Accent2" xfId="102"/>
    <cellStyle name="Accent3" xfId="103"/>
    <cellStyle name="Accent4" xfId="104"/>
    <cellStyle name="Accent5" xfId="105"/>
    <cellStyle name="Accent6" xfId="106"/>
    <cellStyle name="AeE­ [0]_A¾CO½A¼³ " xfId="107"/>
    <cellStyle name="AeE­_A¾CO½A¼³ " xfId="108"/>
    <cellStyle name="AeE¡ⓒ [0]_INQUIRY ￠?￥i¨u¡AAⓒ￢Aⓒª " xfId="109"/>
    <cellStyle name="AeE¡ⓒ_INQUIRY ￠?￥i¨u¡AAⓒ￢Aⓒª " xfId="110"/>
    <cellStyle name="ALIGNMENT" xfId="111"/>
    <cellStyle name="AÞ¸¶ [0]_A¾CO½A¼³ " xfId="112"/>
    <cellStyle name="AÞ¸¶_A¾CO½A¼³ " xfId="113"/>
    <cellStyle name="Bad" xfId="114"/>
    <cellStyle name="C¡IA¨ª_¡ic¨u¡A¨￢I¨￢¡Æ AN¡Æe " xfId="115"/>
    <cellStyle name="C￥AØ_¿μ¾÷CoE² " xfId="116"/>
    <cellStyle name="Calculation" xfId="117"/>
    <cellStyle name="Check Cell" xfId="118"/>
    <cellStyle name="Comma [0]_ SG&amp;A Bridge " xfId="119"/>
    <cellStyle name="Comma_ SG&amp;A Bridge " xfId="120"/>
    <cellStyle name="Comma0" xfId="121"/>
    <cellStyle name="Curren?_x0012_퐀_x0017_?" xfId="122"/>
    <cellStyle name="Currency [0]_ SG&amp;A Bridge " xfId="123"/>
    <cellStyle name="Currency_ SG&amp;A Bridge " xfId="124"/>
    <cellStyle name="Currency0" xfId="125"/>
    <cellStyle name="Date" xfId="126"/>
    <cellStyle name="Date 2" xfId="127"/>
    <cellStyle name="Explanatory Text" xfId="128"/>
    <cellStyle name="Fixed" xfId="129"/>
    <cellStyle name="Fixed 2" xfId="130"/>
    <cellStyle name="Good" xfId="131"/>
    <cellStyle name="Grey" xfId="132"/>
    <cellStyle name="Header1" xfId="133"/>
    <cellStyle name="Header2" xfId="134"/>
    <cellStyle name="Heading 1" xfId="135"/>
    <cellStyle name="Heading 2" xfId="136"/>
    <cellStyle name="Heading 3" xfId="137"/>
    <cellStyle name="Heading 4" xfId="138"/>
    <cellStyle name="HEADING1" xfId="139"/>
    <cellStyle name="HEADING2" xfId="140"/>
    <cellStyle name="Hyperlink_NEGS" xfId="141"/>
    <cellStyle name="Input" xfId="142"/>
    <cellStyle name="Input [yellow]" xfId="143"/>
    <cellStyle name="Linked Cell" xfId="144"/>
    <cellStyle name="Neutral" xfId="145"/>
    <cellStyle name="Normal - Style1" xfId="146"/>
    <cellStyle name="Normal_ SG&amp;A Bridge " xfId="147"/>
    <cellStyle name="Note" xfId="148"/>
    <cellStyle name="Œ…?æ맖?e [0.00]_laroux" xfId="149"/>
    <cellStyle name="Œ…?æ맖?e_laroux" xfId="150"/>
    <cellStyle name="Output" xfId="151"/>
    <cellStyle name="Percent [2]" xfId="152"/>
    <cellStyle name="subhead" xfId="153"/>
    <cellStyle name="Title" xfId="154"/>
    <cellStyle name="Total" xfId="155"/>
    <cellStyle name="Total 2" xfId="156"/>
    <cellStyle name="Warning Text" xfId="157"/>
    <cellStyle name="강조색1" xfId="158"/>
    <cellStyle name="강조색2" xfId="159"/>
    <cellStyle name="강조색3" xfId="160"/>
    <cellStyle name="강조색4" xfId="161"/>
    <cellStyle name="강조색5" xfId="162"/>
    <cellStyle name="강조색6" xfId="163"/>
    <cellStyle name="경고문" xfId="164"/>
    <cellStyle name="계산" xfId="165"/>
    <cellStyle name="과정별배정" xfId="166"/>
    <cellStyle name="咬訌裝?INCOM1" xfId="167"/>
    <cellStyle name="咬訌裝?INCOM10" xfId="168"/>
    <cellStyle name="咬訌裝?INCOM2" xfId="169"/>
    <cellStyle name="咬訌裝?INCOM3" xfId="170"/>
    <cellStyle name="咬訌裝?INCOM4" xfId="171"/>
    <cellStyle name="咬訌裝?INCOM5" xfId="172"/>
    <cellStyle name="咬訌裝?INCOM6" xfId="173"/>
    <cellStyle name="咬訌裝?INCOM7" xfId="174"/>
    <cellStyle name="咬訌裝?INCOM8" xfId="175"/>
    <cellStyle name="咬訌裝?INCOM9" xfId="176"/>
    <cellStyle name="咬訌裝?PRIB11" xfId="177"/>
    <cellStyle name="나쁨" xfId="178"/>
    <cellStyle name="뒤에 오는 하이퍼링크_국세조사집계표입력(원본)" xfId="179"/>
    <cellStyle name="똿뗦먛귟 [0.00]_PRODUCT DETAIL Q1" xfId="180"/>
    <cellStyle name="똿뗦먛귟_PRODUCT DETAIL Q1" xfId="181"/>
    <cellStyle name="메모" xfId="182"/>
    <cellStyle name="믅됞 [0.00]_PRODUCT DETAIL Q1" xfId="183"/>
    <cellStyle name="믅됞_PRODUCT DETAIL Q1" xfId="184"/>
    <cellStyle name="Percent" xfId="185"/>
    <cellStyle name="보통" xfId="186"/>
    <cellStyle name="뷭?_BOOKSHIP" xfId="187"/>
    <cellStyle name="설명 텍스트" xfId="188"/>
    <cellStyle name="셀 확인" xfId="189"/>
    <cellStyle name="Comma" xfId="190"/>
    <cellStyle name="Comma [0]" xfId="191"/>
    <cellStyle name="쉼표 [0] 2" xfId="192"/>
    <cellStyle name="쉼표 [0] 2 2" xfId="193"/>
    <cellStyle name="쉼표 [0] 3" xfId="194"/>
    <cellStyle name="쉼표 [0] 3 2" xfId="195"/>
    <cellStyle name="쉼표 [0] 3 3" xfId="196"/>
    <cellStyle name="쉼표 [0] 4" xfId="197"/>
    <cellStyle name="스타일 1" xfId="198"/>
    <cellStyle name="스타일 1 2" xfId="199"/>
    <cellStyle name="연결된 셀" xfId="200"/>
    <cellStyle name="Followed Hyperlink" xfId="201"/>
    <cellStyle name="요약" xfId="202"/>
    <cellStyle name="입력" xfId="203"/>
    <cellStyle name="제목" xfId="204"/>
    <cellStyle name="제목 1" xfId="205"/>
    <cellStyle name="제목 2" xfId="206"/>
    <cellStyle name="제목 3" xfId="207"/>
    <cellStyle name="제목 4" xfId="208"/>
    <cellStyle name="좋음" xfId="209"/>
    <cellStyle name="지정되지 않음" xfId="210"/>
    <cellStyle name="출력" xfId="211"/>
    <cellStyle name="콤마 [0]_ 견적기준 FLOW " xfId="212"/>
    <cellStyle name="콤마_ 견적기준 FLOW " xfId="213"/>
    <cellStyle name="Currency" xfId="214"/>
    <cellStyle name="Currency [0]" xfId="215"/>
    <cellStyle name="통화 [0] 2" xfId="216"/>
    <cellStyle name="표준 14" xfId="217"/>
    <cellStyle name="표준 2" xfId="218"/>
    <cellStyle name="표준 2 2" xfId="219"/>
    <cellStyle name="표준 2 3" xfId="220"/>
    <cellStyle name="표준 3" xfId="221"/>
    <cellStyle name="표준 3 2" xfId="222"/>
    <cellStyle name="표준 4" xfId="223"/>
    <cellStyle name="표준 4 2" xfId="224"/>
    <cellStyle name="표준 4 2 2" xfId="225"/>
    <cellStyle name="표준 5" xfId="226"/>
    <cellStyle name="표준_061농업" xfId="227"/>
    <cellStyle name="표준_080전기가스수도1" xfId="228"/>
    <cellStyle name="표준_0901유통업체현황" xfId="229"/>
    <cellStyle name="표준_090유통금융" xfId="230"/>
    <cellStyle name="표준_경제정책2" xfId="231"/>
    <cellStyle name="표준_국제통상1" xfId="232"/>
    <cellStyle name="표준_금융연보" xfId="233"/>
    <cellStyle name="표준_농업용기구및기계보유 " xfId="234"/>
    <cellStyle name="표준_산림" xfId="235"/>
    <cellStyle name="Hyperlink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2008(3)\&#52572;&#51333;\114.%20&#44400;&#48376;&#52397;%20&#44397;&#44032;%20&#48143;%20&#51648;&#48169;&#44277;&#47924;&#50896;%20&#51221;&#50896;&#5436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###2009.12.31&#44592;&#51456;%20&#53685;&#44228;&#50672;&#48372;%20&#47564;&#46308;&#44592;###&#52572;&#51333;\10.%20&#51452;&#53469;,&#44148;&#4944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2009%20&#49436;&#49885;%20&#48373;&#49324;/3.%20&#51064;&#443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/&#53685;&#44228;&#50672;&#48372;/2012&#53685;&#44228;&#50672;&#48372;/&#46020;&#52397;(&#49884;&#44400;)/9.%20&#50976;&#53685;,&#44552;&#50997;,&#48372;&#5474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&#51648;&#54364;/&#51088;&#47308;&#52712;&#54633;/&#49892;&#44284;/&#44397;&#51228;&#53685;&#49345;&#44284;-&#53685;&#49345;&#51648;&#50896;&#45812;&#4581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Owner\Local%20Settings\Temp\ENALATEMP\&#54872;&#44221;&#44288;&#47532;&#4428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0&#45380;&#51060;&#51204;\&#53685;&#44228;&#45812;&#45817;\&#53685;&#44228;&#50672;&#48372;\50&#54924;&#53685;&#44228;&#50672;&#48372;%20&#52572;&#51333;&#48156;&#44036;&#51088;&#47308;\&#53685;&#44228;&#54364;\&#44592;&#50629;&#51648;&#50896;&#4428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51089;&#49457;&#44592;&#44288;\&#52649;&#45224;&#51648;&#48169;&#44221;&#52272;&#5239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Documents%20and%20Settings/Owner/Local%20Settings/Temp/_AZTMP1_/Exec/&#44148;&#52629;&#46020;&#49884;&#4428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Documents%20and%20Settings/8820147/Local%20Settings/Temporary%20Internet%20Files/Content.IE5/I134LSJI/&#44592;&#44288;&#46308;%20&#51088;&#47308;%20&#48155;&#50500;&#50556;%20&#54624;&#44275;/&#44592;&#50629;&#49324;&#46993;&#44284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DOCUME~1/user/LOCALS~1/Temp/BZ17B1440/&#51088;&#52824;&#51221;&#48372;&#4428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d/2006&#45380;&#46020;/&#51008;&#54665;&#48372;&#44256;&#49436;/&#48708;&#51008;&#54665;/&#49549;&#48372;(2&#50900;)/&#48708;&#51008;&#54665;(06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Documents%20and%20Settings/Boryeong/&#48148;&#53461;%20&#54868;&#47732;/2009%20&#49436;&#49885;%20&#48373;&#49324;/3.%20&#51064;&#44396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7B1440\&#44592;&#50629;&#49324;&#46993;&#442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Owner/Local%20Settings/Temp/_AZTMP1_/Exec/&#44148;&#52629;&#46020;&#49884;&#442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7B1440\&#51088;&#52824;&#51221;&#48372;&#442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&#51088;&#52824;&#51221;&#48372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1.유통업체 현황"/>
      <sheetName val="2.금융기관"/>
      <sheetName val="4.새마을금고 및 신용협동조합"/>
      <sheetName val="6.농수산물 도매시장별 유통량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7.수출입 통관실적"/>
      <sheetName val="7-1.수출실적"/>
      <sheetName val="7-2.수입실적"/>
      <sheetName val="9. 해외시장개척 추진실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6.산업 및 농공단지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노동조합"/>
      <sheetName val="2.산업연맹별 노동조합"/>
      <sheetName val="4.광종별 광구수"/>
      <sheetName val="5.광산물 생산"/>
      <sheetName val="6.산업 및 농공단지"/>
      <sheetName val="7.민수용탄수급"/>
      <sheetName val="8.연탄생산 9.석유류 소비량"/>
      <sheetName val="4.가스공급량"/>
      <sheetName val="5.도시가스이용현황"/>
      <sheetName val="1.유통업체 현황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.노동조합"/>
      <sheetName val="2.산업연맹별 노동조합"/>
      <sheetName val="4.광종별 광구수"/>
      <sheetName val="5.광산물 생산"/>
      <sheetName val="6.산업 및 농공단지"/>
      <sheetName val="7.민수용탄수급"/>
      <sheetName val="8.연탄생산 9.석유류 소비량"/>
      <sheetName val="4.가스공급량"/>
      <sheetName val="5.도시가스이용현황"/>
      <sheetName val="1.유통업체 현황"/>
      <sheetName val="6.해외시장개척 추진실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3"/>
  <sheetViews>
    <sheetView zoomScaleSheetLayoutView="80" zoomScalePageLayoutView="0" workbookViewId="0" topLeftCell="A1">
      <selection activeCell="AN30" sqref="AN30"/>
    </sheetView>
  </sheetViews>
  <sheetFormatPr defaultColWidth="8.88671875" defaultRowHeight="13.5"/>
  <cols>
    <col min="1" max="1" width="8.10546875" style="77" customWidth="1"/>
    <col min="2" max="2" width="9.21484375" style="78" customWidth="1"/>
    <col min="3" max="4" width="9.21484375" style="79" customWidth="1"/>
    <col min="5" max="5" width="9.21484375" style="80" customWidth="1"/>
    <col min="6" max="7" width="9.21484375" style="79" customWidth="1"/>
    <col min="8" max="8" width="6.99609375" style="81" customWidth="1"/>
    <col min="9" max="10" width="6.99609375" style="79" customWidth="1"/>
    <col min="11" max="11" width="7.6640625" style="80" customWidth="1"/>
    <col min="12" max="13" width="7.6640625" style="79" customWidth="1"/>
    <col min="14" max="14" width="7.6640625" style="80" customWidth="1"/>
    <col min="15" max="16" width="7.6640625" style="79" customWidth="1"/>
    <col min="17" max="17" width="7.6640625" style="80" customWidth="1"/>
    <col min="18" max="19" width="7.6640625" style="79" customWidth="1"/>
    <col min="20" max="20" width="9.5546875" style="77" customWidth="1"/>
    <col min="21" max="21" width="8.5546875" style="77" customWidth="1"/>
    <col min="22" max="23" width="7.6640625" style="80" customWidth="1"/>
    <col min="24" max="24" width="7.6640625" style="79" customWidth="1"/>
    <col min="25" max="25" width="7.6640625" style="80" customWidth="1"/>
    <col min="26" max="27" width="7.6640625" style="79" customWidth="1"/>
    <col min="28" max="33" width="8.4453125" style="79" customWidth="1"/>
    <col min="34" max="34" width="9.4453125" style="77" customWidth="1"/>
    <col min="35" max="16384" width="8.88671875" style="79" customWidth="1"/>
  </cols>
  <sheetData>
    <row r="1" spans="1:34" s="90" customFormat="1" ht="12" customHeight="1">
      <c r="A1" s="88" t="s">
        <v>82</v>
      </c>
      <c r="B1" s="89"/>
      <c r="E1" s="91"/>
      <c r="H1" s="92"/>
      <c r="K1" s="91"/>
      <c r="M1" s="93"/>
      <c r="N1" s="91"/>
      <c r="Q1" s="91"/>
      <c r="T1" s="93" t="s">
        <v>6</v>
      </c>
      <c r="U1" s="88" t="s">
        <v>82</v>
      </c>
      <c r="V1" s="91"/>
      <c r="W1" s="91"/>
      <c r="Y1" s="91"/>
      <c r="AG1" s="93"/>
      <c r="AH1" s="93" t="s">
        <v>7</v>
      </c>
    </row>
    <row r="2" spans="1:25" s="3" customFormat="1" ht="12" customHeight="1">
      <c r="A2" s="1"/>
      <c r="B2" s="2"/>
      <c r="E2" s="4"/>
      <c r="H2" s="5"/>
      <c r="K2" s="4"/>
      <c r="N2" s="4"/>
      <c r="Q2" s="4"/>
      <c r="T2" s="1"/>
      <c r="U2" s="1"/>
      <c r="V2" s="4"/>
      <c r="W2" s="4"/>
      <c r="Y2" s="4"/>
    </row>
    <row r="3" spans="1:34" s="6" customFormat="1" ht="23.25" customHeight="1">
      <c r="A3" s="254" t="s">
        <v>8</v>
      </c>
      <c r="B3" s="254"/>
      <c r="C3" s="254"/>
      <c r="D3" s="254"/>
      <c r="E3" s="254"/>
      <c r="F3" s="254"/>
      <c r="G3" s="254"/>
      <c r="H3" s="254"/>
      <c r="I3" s="254"/>
      <c r="J3" s="254"/>
      <c r="K3" s="253" t="s">
        <v>9</v>
      </c>
      <c r="L3" s="253"/>
      <c r="M3" s="253"/>
      <c r="N3" s="253"/>
      <c r="O3" s="253"/>
      <c r="P3" s="253"/>
      <c r="Q3" s="253"/>
      <c r="R3" s="253"/>
      <c r="S3" s="253"/>
      <c r="T3" s="253"/>
      <c r="U3" s="254" t="s">
        <v>10</v>
      </c>
      <c r="V3" s="254"/>
      <c r="W3" s="254"/>
      <c r="X3" s="254"/>
      <c r="Y3" s="254"/>
      <c r="Z3" s="254"/>
      <c r="AA3" s="254"/>
      <c r="AB3" s="253" t="s">
        <v>11</v>
      </c>
      <c r="AC3" s="253"/>
      <c r="AD3" s="253"/>
      <c r="AE3" s="253"/>
      <c r="AF3" s="253"/>
      <c r="AG3" s="253"/>
      <c r="AH3" s="253"/>
    </row>
    <row r="4" spans="1:31" s="12" customFormat="1" ht="12" customHeight="1">
      <c r="A4" s="7"/>
      <c r="B4" s="8"/>
      <c r="C4" s="9"/>
      <c r="D4" s="9"/>
      <c r="E4" s="10"/>
      <c r="F4" s="9"/>
      <c r="G4" s="9"/>
      <c r="H4" s="11"/>
      <c r="I4" s="9"/>
      <c r="J4" s="9"/>
      <c r="K4" s="4"/>
      <c r="L4" s="4"/>
      <c r="M4" s="4"/>
      <c r="N4" s="4"/>
      <c r="O4" s="3"/>
      <c r="P4" s="3"/>
      <c r="Q4" s="4"/>
      <c r="R4" s="3"/>
      <c r="S4" s="3"/>
      <c r="T4" s="1"/>
      <c r="U4" s="1"/>
      <c r="V4" s="4"/>
      <c r="W4" s="4"/>
      <c r="X4" s="3"/>
      <c r="Y4" s="4"/>
      <c r="Z4" s="3"/>
      <c r="AA4" s="3"/>
      <c r="AB4" s="3"/>
      <c r="AC4" s="3"/>
      <c r="AE4" s="3"/>
    </row>
    <row r="5" spans="1:34" s="85" customFormat="1" ht="12" customHeight="1" thickBot="1">
      <c r="A5" s="85" t="s">
        <v>83</v>
      </c>
      <c r="B5" s="86"/>
      <c r="E5" s="86"/>
      <c r="H5" s="87"/>
      <c r="K5" s="86"/>
      <c r="L5" s="86"/>
      <c r="M5" s="94"/>
      <c r="N5" s="86"/>
      <c r="O5" s="86"/>
      <c r="P5" s="86"/>
      <c r="Q5" s="86"/>
      <c r="R5" s="86"/>
      <c r="S5" s="86"/>
      <c r="T5" s="94" t="s">
        <v>84</v>
      </c>
      <c r="U5" s="85" t="s">
        <v>83</v>
      </c>
      <c r="V5" s="86"/>
      <c r="W5" s="86"/>
      <c r="X5" s="86"/>
      <c r="Y5" s="86"/>
      <c r="AG5" s="94"/>
      <c r="AH5" s="94" t="s">
        <v>85</v>
      </c>
    </row>
    <row r="6" spans="1:34" s="28" customFormat="1" ht="14.25" customHeight="1">
      <c r="A6" s="242" t="s">
        <v>12</v>
      </c>
      <c r="B6" s="16" t="s">
        <v>13</v>
      </c>
      <c r="C6" s="16"/>
      <c r="D6" s="16"/>
      <c r="E6" s="17" t="s">
        <v>14</v>
      </c>
      <c r="F6" s="16"/>
      <c r="G6" s="18"/>
      <c r="H6" s="245" t="s">
        <v>15</v>
      </c>
      <c r="I6" s="246"/>
      <c r="J6" s="247"/>
      <c r="K6" s="19" t="s">
        <v>16</v>
      </c>
      <c r="L6" s="20"/>
      <c r="M6" s="21"/>
      <c r="N6" s="20" t="s">
        <v>17</v>
      </c>
      <c r="O6" s="20"/>
      <c r="P6" s="21"/>
      <c r="Q6" s="22" t="s">
        <v>18</v>
      </c>
      <c r="R6" s="23"/>
      <c r="S6" s="24"/>
      <c r="T6" s="245" t="s">
        <v>19</v>
      </c>
      <c r="U6" s="242" t="s">
        <v>20</v>
      </c>
      <c r="V6" s="25"/>
      <c r="W6" s="26"/>
      <c r="X6" s="26"/>
      <c r="Y6" s="26" t="s">
        <v>21</v>
      </c>
      <c r="Z6" s="26"/>
      <c r="AA6" s="26"/>
      <c r="AB6" s="26"/>
      <c r="AC6" s="26"/>
      <c r="AD6" s="27"/>
      <c r="AE6" s="250" t="s">
        <v>22</v>
      </c>
      <c r="AF6" s="251"/>
      <c r="AG6" s="252"/>
      <c r="AH6" s="245" t="s">
        <v>23</v>
      </c>
    </row>
    <row r="7" spans="1:34" s="28" customFormat="1" ht="15.75" customHeight="1">
      <c r="A7" s="243"/>
      <c r="B7" s="29" t="s">
        <v>24</v>
      </c>
      <c r="C7" s="29"/>
      <c r="D7" s="29"/>
      <c r="E7" s="30" t="s">
        <v>25</v>
      </c>
      <c r="F7" s="29"/>
      <c r="G7" s="31"/>
      <c r="H7" s="249" t="s">
        <v>26</v>
      </c>
      <c r="I7" s="255"/>
      <c r="J7" s="256"/>
      <c r="K7" s="30" t="s">
        <v>27</v>
      </c>
      <c r="L7" s="29"/>
      <c r="M7" s="31"/>
      <c r="N7" s="255" t="s">
        <v>28</v>
      </c>
      <c r="O7" s="257"/>
      <c r="P7" s="258"/>
      <c r="Q7" s="255" t="s">
        <v>29</v>
      </c>
      <c r="R7" s="257"/>
      <c r="S7" s="258"/>
      <c r="T7" s="248"/>
      <c r="U7" s="243"/>
      <c r="V7" s="259" t="s">
        <v>30</v>
      </c>
      <c r="W7" s="260"/>
      <c r="X7" s="260"/>
      <c r="Y7" s="30" t="s">
        <v>31</v>
      </c>
      <c r="Z7" s="29"/>
      <c r="AA7" s="29"/>
      <c r="AB7" s="249" t="s">
        <v>32</v>
      </c>
      <c r="AC7" s="255"/>
      <c r="AD7" s="255"/>
      <c r="AE7" s="261" t="s">
        <v>33</v>
      </c>
      <c r="AF7" s="262"/>
      <c r="AG7" s="263"/>
      <c r="AH7" s="248"/>
    </row>
    <row r="8" spans="1:64" s="28" customFormat="1" ht="15">
      <c r="A8" s="243"/>
      <c r="B8" s="32" t="s">
        <v>34</v>
      </c>
      <c r="C8" s="33" t="s">
        <v>35</v>
      </c>
      <c r="D8" s="34"/>
      <c r="E8" s="35" t="s">
        <v>36</v>
      </c>
      <c r="F8" s="34" t="s">
        <v>37</v>
      </c>
      <c r="G8" s="36"/>
      <c r="H8" s="35" t="s">
        <v>38</v>
      </c>
      <c r="I8" s="34" t="s">
        <v>37</v>
      </c>
      <c r="J8" s="36"/>
      <c r="K8" s="35" t="s">
        <v>38</v>
      </c>
      <c r="L8" s="34" t="s">
        <v>37</v>
      </c>
      <c r="M8" s="37"/>
      <c r="N8" s="32" t="s">
        <v>39</v>
      </c>
      <c r="O8" s="34" t="s">
        <v>37</v>
      </c>
      <c r="P8" s="36"/>
      <c r="Q8" s="32" t="s">
        <v>36</v>
      </c>
      <c r="R8" s="34" t="s">
        <v>40</v>
      </c>
      <c r="S8" s="36"/>
      <c r="T8" s="248"/>
      <c r="U8" s="243"/>
      <c r="V8" s="32" t="s">
        <v>41</v>
      </c>
      <c r="W8" s="32" t="s">
        <v>42</v>
      </c>
      <c r="X8" s="38" t="s">
        <v>43</v>
      </c>
      <c r="Y8" s="35" t="s">
        <v>36</v>
      </c>
      <c r="Z8" s="32" t="s">
        <v>44</v>
      </c>
      <c r="AA8" s="39" t="s">
        <v>43</v>
      </c>
      <c r="AB8" s="35" t="s">
        <v>36</v>
      </c>
      <c r="AC8" s="32" t="s">
        <v>44</v>
      </c>
      <c r="AD8" s="39" t="s">
        <v>45</v>
      </c>
      <c r="AE8" s="35" t="s">
        <v>36</v>
      </c>
      <c r="AF8" s="34" t="s">
        <v>46</v>
      </c>
      <c r="AG8" s="34"/>
      <c r="AH8" s="248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s="28" customFormat="1" ht="15">
      <c r="A9" s="243"/>
      <c r="B9" s="41"/>
      <c r="C9" s="42" t="s">
        <v>45</v>
      </c>
      <c r="D9" s="43" t="s">
        <v>47</v>
      </c>
      <c r="E9" s="44"/>
      <c r="F9" s="42" t="s">
        <v>45</v>
      </c>
      <c r="G9" s="45" t="s">
        <v>48</v>
      </c>
      <c r="H9" s="46"/>
      <c r="I9" s="42" t="s">
        <v>45</v>
      </c>
      <c r="J9" s="45" t="s">
        <v>48</v>
      </c>
      <c r="K9" s="44"/>
      <c r="L9" s="42" t="s">
        <v>49</v>
      </c>
      <c r="M9" s="46" t="s">
        <v>47</v>
      </c>
      <c r="N9" s="47"/>
      <c r="O9" s="42" t="s">
        <v>50</v>
      </c>
      <c r="P9" s="35" t="s">
        <v>48</v>
      </c>
      <c r="Q9" s="47"/>
      <c r="R9" s="42" t="s">
        <v>45</v>
      </c>
      <c r="S9" s="35" t="s">
        <v>51</v>
      </c>
      <c r="T9" s="248"/>
      <c r="U9" s="243"/>
      <c r="V9" s="47"/>
      <c r="W9" s="47"/>
      <c r="X9" s="48" t="s">
        <v>52</v>
      </c>
      <c r="Y9" s="46"/>
      <c r="Z9" s="47"/>
      <c r="AA9" s="48" t="s">
        <v>53</v>
      </c>
      <c r="AB9" s="46"/>
      <c r="AC9" s="47"/>
      <c r="AD9" s="48" t="s">
        <v>54</v>
      </c>
      <c r="AE9" s="44"/>
      <c r="AF9" s="42" t="s">
        <v>55</v>
      </c>
      <c r="AG9" s="43" t="s">
        <v>56</v>
      </c>
      <c r="AH9" s="248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s="28" customFormat="1" ht="15">
      <c r="A10" s="243"/>
      <c r="B10" s="41"/>
      <c r="C10" s="44" t="s">
        <v>57</v>
      </c>
      <c r="D10" s="43" t="s">
        <v>58</v>
      </c>
      <c r="E10" s="44"/>
      <c r="F10" s="44" t="s">
        <v>57</v>
      </c>
      <c r="G10" s="45" t="s">
        <v>59</v>
      </c>
      <c r="H10" s="46"/>
      <c r="I10" s="44" t="s">
        <v>60</v>
      </c>
      <c r="J10" s="45" t="s">
        <v>59</v>
      </c>
      <c r="K10" s="44"/>
      <c r="L10" s="44" t="s">
        <v>60</v>
      </c>
      <c r="M10" s="46" t="s">
        <v>59</v>
      </c>
      <c r="N10" s="47"/>
      <c r="O10" s="44" t="s">
        <v>60</v>
      </c>
      <c r="P10" s="46" t="s">
        <v>59</v>
      </c>
      <c r="Q10" s="47"/>
      <c r="R10" s="44" t="s">
        <v>60</v>
      </c>
      <c r="S10" s="46" t="s">
        <v>59</v>
      </c>
      <c r="T10" s="248"/>
      <c r="U10" s="243"/>
      <c r="V10" s="47"/>
      <c r="W10" s="47"/>
      <c r="X10" s="44"/>
      <c r="Y10" s="46"/>
      <c r="Z10" s="47"/>
      <c r="AA10" s="44"/>
      <c r="AB10" s="46"/>
      <c r="AC10" s="47"/>
      <c r="AD10" s="44"/>
      <c r="AE10" s="44"/>
      <c r="AF10" s="44" t="s">
        <v>60</v>
      </c>
      <c r="AG10" s="43" t="s">
        <v>58</v>
      </c>
      <c r="AH10" s="248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s="28" customFormat="1" ht="15">
      <c r="A11" s="243"/>
      <c r="B11" s="41"/>
      <c r="C11" s="44" t="s">
        <v>61</v>
      </c>
      <c r="D11" s="44" t="s">
        <v>62</v>
      </c>
      <c r="E11" s="44"/>
      <c r="F11" s="44" t="s">
        <v>61</v>
      </c>
      <c r="G11" s="44" t="s">
        <v>63</v>
      </c>
      <c r="H11" s="46"/>
      <c r="I11" s="44" t="s">
        <v>61</v>
      </c>
      <c r="J11" s="44" t="s">
        <v>63</v>
      </c>
      <c r="K11" s="44"/>
      <c r="L11" s="44" t="s">
        <v>61</v>
      </c>
      <c r="M11" s="44" t="s">
        <v>63</v>
      </c>
      <c r="N11" s="46"/>
      <c r="O11" s="44" t="s">
        <v>61</v>
      </c>
      <c r="P11" s="44" t="s">
        <v>63</v>
      </c>
      <c r="Q11" s="46"/>
      <c r="R11" s="44" t="s">
        <v>61</v>
      </c>
      <c r="S11" s="44" t="s">
        <v>64</v>
      </c>
      <c r="T11" s="248"/>
      <c r="U11" s="243"/>
      <c r="V11" s="47"/>
      <c r="W11" s="47" t="s">
        <v>65</v>
      </c>
      <c r="X11" s="44" t="s">
        <v>61</v>
      </c>
      <c r="Y11" s="46"/>
      <c r="Z11" s="47" t="s">
        <v>65</v>
      </c>
      <c r="AA11" s="44" t="s">
        <v>61</v>
      </c>
      <c r="AB11" s="46"/>
      <c r="AC11" s="47" t="s">
        <v>65</v>
      </c>
      <c r="AD11" s="44" t="s">
        <v>61</v>
      </c>
      <c r="AE11" s="44"/>
      <c r="AF11" s="44" t="s">
        <v>61</v>
      </c>
      <c r="AG11" s="44" t="s">
        <v>63</v>
      </c>
      <c r="AH11" s="248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s="28" customFormat="1" ht="15">
      <c r="A12" s="244"/>
      <c r="B12" s="49" t="s">
        <v>66</v>
      </c>
      <c r="C12" s="50" t="s">
        <v>67</v>
      </c>
      <c r="D12" s="50" t="s">
        <v>68</v>
      </c>
      <c r="E12" s="50" t="s">
        <v>69</v>
      </c>
      <c r="F12" s="50" t="s">
        <v>70</v>
      </c>
      <c r="G12" s="50" t="s">
        <v>68</v>
      </c>
      <c r="H12" s="51" t="s">
        <v>66</v>
      </c>
      <c r="I12" s="50" t="s">
        <v>71</v>
      </c>
      <c r="J12" s="50" t="s">
        <v>68</v>
      </c>
      <c r="K12" s="50" t="s">
        <v>66</v>
      </c>
      <c r="L12" s="50" t="s">
        <v>71</v>
      </c>
      <c r="M12" s="50" t="s">
        <v>68</v>
      </c>
      <c r="N12" s="51" t="s">
        <v>66</v>
      </c>
      <c r="O12" s="50" t="s">
        <v>71</v>
      </c>
      <c r="P12" s="50" t="s">
        <v>68</v>
      </c>
      <c r="Q12" s="51" t="s">
        <v>66</v>
      </c>
      <c r="R12" s="50" t="s">
        <v>71</v>
      </c>
      <c r="S12" s="50" t="s">
        <v>68</v>
      </c>
      <c r="T12" s="249"/>
      <c r="U12" s="244"/>
      <c r="V12" s="52" t="s">
        <v>66</v>
      </c>
      <c r="W12" s="52" t="s">
        <v>72</v>
      </c>
      <c r="X12" s="50" t="s">
        <v>71</v>
      </c>
      <c r="Y12" s="51" t="s">
        <v>66</v>
      </c>
      <c r="Z12" s="52" t="s">
        <v>72</v>
      </c>
      <c r="AA12" s="50" t="s">
        <v>71</v>
      </c>
      <c r="AB12" s="51" t="s">
        <v>66</v>
      </c>
      <c r="AC12" s="52" t="s">
        <v>73</v>
      </c>
      <c r="AD12" s="50" t="s">
        <v>71</v>
      </c>
      <c r="AE12" s="50" t="s">
        <v>74</v>
      </c>
      <c r="AF12" s="50" t="s">
        <v>75</v>
      </c>
      <c r="AG12" s="50" t="s">
        <v>76</v>
      </c>
      <c r="AH12" s="249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34" s="58" customFormat="1" ht="21" customHeight="1">
      <c r="A13" s="53">
        <v>2016</v>
      </c>
      <c r="B13" s="54">
        <v>8</v>
      </c>
      <c r="C13" s="55">
        <v>19390</v>
      </c>
      <c r="D13" s="55">
        <v>47463</v>
      </c>
      <c r="E13" s="55">
        <v>2</v>
      </c>
      <c r="F13" s="55">
        <v>8224</v>
      </c>
      <c r="G13" s="55">
        <v>45494</v>
      </c>
      <c r="H13" s="56" t="s">
        <v>77</v>
      </c>
      <c r="I13" s="56" t="s">
        <v>77</v>
      </c>
      <c r="J13" s="56" t="s">
        <v>77</v>
      </c>
      <c r="K13" s="56" t="s">
        <v>77</v>
      </c>
      <c r="L13" s="56" t="s">
        <v>77</v>
      </c>
      <c r="M13" s="56" t="s">
        <v>77</v>
      </c>
      <c r="N13" s="56" t="s">
        <v>77</v>
      </c>
      <c r="O13" s="56" t="s">
        <v>77</v>
      </c>
      <c r="P13" s="56" t="s">
        <v>77</v>
      </c>
      <c r="Q13" s="56" t="s">
        <v>77</v>
      </c>
      <c r="R13" s="56" t="s">
        <v>77</v>
      </c>
      <c r="S13" s="56" t="s">
        <v>77</v>
      </c>
      <c r="T13" s="57">
        <v>2016</v>
      </c>
      <c r="U13" s="53">
        <v>2016</v>
      </c>
      <c r="V13" s="56">
        <v>5</v>
      </c>
      <c r="W13" s="56">
        <v>465</v>
      </c>
      <c r="X13" s="56">
        <v>9244</v>
      </c>
      <c r="Y13" s="55">
        <v>5</v>
      </c>
      <c r="Z13" s="55">
        <v>465</v>
      </c>
      <c r="AA13" s="55">
        <v>9244</v>
      </c>
      <c r="AB13" s="55" t="s">
        <v>77</v>
      </c>
      <c r="AC13" s="55" t="s">
        <v>77</v>
      </c>
      <c r="AD13" s="55" t="s">
        <v>77</v>
      </c>
      <c r="AE13" s="55">
        <v>1</v>
      </c>
      <c r="AF13" s="55">
        <v>1922</v>
      </c>
      <c r="AG13" s="55">
        <v>1969</v>
      </c>
      <c r="AH13" s="57">
        <v>2016</v>
      </c>
    </row>
    <row r="14" spans="1:34" s="58" customFormat="1" ht="21" customHeight="1">
      <c r="A14" s="53">
        <v>2017</v>
      </c>
      <c r="B14" s="54">
        <v>13</v>
      </c>
      <c r="C14" s="55">
        <v>32466</v>
      </c>
      <c r="D14" s="55">
        <v>51886</v>
      </c>
      <c r="E14" s="55">
        <v>2</v>
      </c>
      <c r="F14" s="55">
        <v>17028</v>
      </c>
      <c r="G14" s="55">
        <v>45494</v>
      </c>
      <c r="H14" s="56" t="s">
        <v>77</v>
      </c>
      <c r="I14" s="56" t="s">
        <v>77</v>
      </c>
      <c r="J14" s="56" t="s">
        <v>77</v>
      </c>
      <c r="K14" s="56" t="s">
        <v>77</v>
      </c>
      <c r="L14" s="56" t="s">
        <v>77</v>
      </c>
      <c r="M14" s="56" t="s">
        <v>77</v>
      </c>
      <c r="N14" s="56" t="s">
        <v>77</v>
      </c>
      <c r="O14" s="56" t="s">
        <v>77</v>
      </c>
      <c r="P14" s="56" t="s">
        <v>77</v>
      </c>
      <c r="Q14" s="56" t="s">
        <v>77</v>
      </c>
      <c r="R14" s="56" t="s">
        <v>77</v>
      </c>
      <c r="S14" s="56" t="s">
        <v>77</v>
      </c>
      <c r="T14" s="57">
        <v>2017</v>
      </c>
      <c r="U14" s="53">
        <v>2017</v>
      </c>
      <c r="V14" s="56">
        <v>5</v>
      </c>
      <c r="W14" s="56">
        <v>568</v>
      </c>
      <c r="X14" s="56">
        <v>9244</v>
      </c>
      <c r="Y14" s="55">
        <v>5</v>
      </c>
      <c r="Z14" s="55">
        <v>568</v>
      </c>
      <c r="AA14" s="55">
        <v>9244</v>
      </c>
      <c r="AB14" s="55">
        <v>0</v>
      </c>
      <c r="AC14" s="55">
        <v>0</v>
      </c>
      <c r="AD14" s="55">
        <v>0</v>
      </c>
      <c r="AE14" s="55">
        <v>6</v>
      </c>
      <c r="AF14" s="55">
        <v>6194</v>
      </c>
      <c r="AG14" s="55">
        <v>6392</v>
      </c>
      <c r="AH14" s="57">
        <v>2017</v>
      </c>
    </row>
    <row r="15" spans="1:34" s="58" customFormat="1" ht="21" customHeight="1">
      <c r="A15" s="53">
        <v>2018</v>
      </c>
      <c r="B15" s="54">
        <v>14</v>
      </c>
      <c r="C15" s="55">
        <v>35275</v>
      </c>
      <c r="D15" s="55">
        <v>51886</v>
      </c>
      <c r="E15" s="55">
        <v>2</v>
      </c>
      <c r="F15" s="55">
        <v>17028</v>
      </c>
      <c r="G15" s="55">
        <v>45494</v>
      </c>
      <c r="H15" s="56" t="s">
        <v>77</v>
      </c>
      <c r="I15" s="56" t="s">
        <v>77</v>
      </c>
      <c r="J15" s="56" t="s">
        <v>77</v>
      </c>
      <c r="K15" s="56" t="s">
        <v>77</v>
      </c>
      <c r="L15" s="56" t="s">
        <v>77</v>
      </c>
      <c r="M15" s="56" t="s">
        <v>77</v>
      </c>
      <c r="N15" s="56" t="s">
        <v>77</v>
      </c>
      <c r="O15" s="56" t="s">
        <v>77</v>
      </c>
      <c r="P15" s="56" t="s">
        <v>77</v>
      </c>
      <c r="Q15" s="56" t="s">
        <v>77</v>
      </c>
      <c r="R15" s="56" t="s">
        <v>77</v>
      </c>
      <c r="S15" s="56" t="s">
        <v>77</v>
      </c>
      <c r="T15" s="57">
        <v>2018</v>
      </c>
      <c r="U15" s="53">
        <v>2018</v>
      </c>
      <c r="V15" s="56">
        <v>6</v>
      </c>
      <c r="W15" s="56">
        <v>689</v>
      </c>
      <c r="X15" s="56">
        <v>12053</v>
      </c>
      <c r="Y15" s="55">
        <v>6</v>
      </c>
      <c r="Z15" s="55">
        <v>689</v>
      </c>
      <c r="AA15" s="55">
        <v>12053</v>
      </c>
      <c r="AB15" s="55">
        <v>0</v>
      </c>
      <c r="AC15" s="55">
        <v>0</v>
      </c>
      <c r="AD15" s="55">
        <v>0</v>
      </c>
      <c r="AE15" s="55">
        <v>6</v>
      </c>
      <c r="AF15" s="55">
        <v>6194</v>
      </c>
      <c r="AG15" s="55">
        <v>6392</v>
      </c>
      <c r="AH15" s="57">
        <v>2018</v>
      </c>
    </row>
    <row r="16" spans="1:34" s="58" customFormat="1" ht="21" customHeight="1">
      <c r="A16" s="53">
        <v>2019</v>
      </c>
      <c r="B16" s="54">
        <v>14</v>
      </c>
      <c r="C16" s="55">
        <v>35275</v>
      </c>
      <c r="D16" s="55">
        <v>51886</v>
      </c>
      <c r="E16" s="55">
        <v>2</v>
      </c>
      <c r="F16" s="55">
        <v>17028</v>
      </c>
      <c r="G16" s="55">
        <v>45494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7">
        <v>2019</v>
      </c>
      <c r="U16" s="53">
        <v>2019</v>
      </c>
      <c r="V16" s="56">
        <v>6</v>
      </c>
      <c r="W16" s="56">
        <v>669</v>
      </c>
      <c r="X16" s="56">
        <v>12053</v>
      </c>
      <c r="Y16" s="55">
        <v>6</v>
      </c>
      <c r="Z16" s="55">
        <v>69</v>
      </c>
      <c r="AA16" s="55">
        <v>12053</v>
      </c>
      <c r="AB16" s="55">
        <v>0</v>
      </c>
      <c r="AC16" s="55">
        <v>0</v>
      </c>
      <c r="AD16" s="55">
        <v>0</v>
      </c>
      <c r="AE16" s="55">
        <v>6</v>
      </c>
      <c r="AF16" s="55">
        <v>6194</v>
      </c>
      <c r="AG16" s="55">
        <v>6392</v>
      </c>
      <c r="AH16" s="57">
        <v>2019</v>
      </c>
    </row>
    <row r="17" spans="1:34" s="64" customFormat="1" ht="21" customHeight="1">
      <c r="A17" s="59">
        <v>2020</v>
      </c>
      <c r="B17" s="60">
        <f>SUM(E17,H17,K17,N17,Q17,V17,AE17)</f>
        <v>11</v>
      </c>
      <c r="C17" s="60">
        <f>SUM(F17,I17,L17,O17,R17,X17,AF17)</f>
        <v>31414</v>
      </c>
      <c r="D17" s="60">
        <f>SUM(G17,J17,M17,P17,S17,AG17)</f>
        <v>47905</v>
      </c>
      <c r="E17" s="61">
        <v>2</v>
      </c>
      <c r="F17" s="61">
        <v>17028</v>
      </c>
      <c r="G17" s="61">
        <v>45494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63">
        <v>2020</v>
      </c>
      <c r="U17" s="59">
        <v>2020</v>
      </c>
      <c r="V17" s="62">
        <v>6</v>
      </c>
      <c r="W17" s="62">
        <v>669</v>
      </c>
      <c r="X17" s="62">
        <v>12053</v>
      </c>
      <c r="Y17" s="61">
        <v>6</v>
      </c>
      <c r="Z17" s="61">
        <v>69</v>
      </c>
      <c r="AA17" s="61">
        <v>12053</v>
      </c>
      <c r="AB17" s="55">
        <v>0</v>
      </c>
      <c r="AC17" s="55">
        <v>0</v>
      </c>
      <c r="AD17" s="55">
        <v>0</v>
      </c>
      <c r="AE17" s="61">
        <v>3</v>
      </c>
      <c r="AF17" s="61">
        <f>747+1200+386</f>
        <v>2333</v>
      </c>
      <c r="AG17" s="61">
        <f>825+1200+386</f>
        <v>2411</v>
      </c>
      <c r="AH17" s="63">
        <v>2020</v>
      </c>
    </row>
    <row r="18" spans="1:34" s="71" customFormat="1" ht="3" customHeight="1" thickBot="1">
      <c r="A18" s="65"/>
      <c r="B18" s="66"/>
      <c r="C18" s="67"/>
      <c r="D18" s="67"/>
      <c r="E18" s="66"/>
      <c r="F18" s="68"/>
      <c r="G18" s="68"/>
      <c r="H18" s="69"/>
      <c r="I18" s="68"/>
      <c r="J18" s="68"/>
      <c r="K18" s="66"/>
      <c r="L18" s="68"/>
      <c r="M18" s="68"/>
      <c r="N18" s="66"/>
      <c r="O18" s="68"/>
      <c r="P18" s="68"/>
      <c r="Q18" s="66"/>
      <c r="R18" s="68"/>
      <c r="S18" s="68"/>
      <c r="T18" s="70"/>
      <c r="U18" s="65"/>
      <c r="V18" s="66"/>
      <c r="W18" s="66"/>
      <c r="X18" s="68"/>
      <c r="Y18" s="66"/>
      <c r="Z18" s="68"/>
      <c r="AA18" s="68"/>
      <c r="AB18" s="68"/>
      <c r="AC18" s="68"/>
      <c r="AD18" s="68"/>
      <c r="AE18" s="68"/>
      <c r="AF18" s="68"/>
      <c r="AG18" s="68"/>
      <c r="AH18" s="70"/>
    </row>
    <row r="19" spans="1:34" s="71" customFormat="1" ht="3" customHeight="1">
      <c r="A19" s="13"/>
      <c r="B19" s="14"/>
      <c r="C19" s="72"/>
      <c r="D19" s="72"/>
      <c r="E19" s="14"/>
      <c r="F19" s="13"/>
      <c r="G19" s="13"/>
      <c r="H19" s="15"/>
      <c r="I19" s="13"/>
      <c r="J19" s="13"/>
      <c r="K19" s="14"/>
      <c r="L19" s="13"/>
      <c r="M19" s="13"/>
      <c r="N19" s="14"/>
      <c r="O19" s="13"/>
      <c r="P19" s="13"/>
      <c r="Q19" s="14"/>
      <c r="R19" s="13"/>
      <c r="S19" s="13"/>
      <c r="T19" s="73"/>
      <c r="U19" s="13"/>
      <c r="V19" s="14"/>
      <c r="W19" s="14"/>
      <c r="X19" s="13"/>
      <c r="Y19" s="14"/>
      <c r="Z19" s="13"/>
      <c r="AA19" s="13"/>
      <c r="AB19" s="13"/>
      <c r="AC19" s="13"/>
      <c r="AD19" s="13"/>
      <c r="AE19" s="13"/>
      <c r="AF19" s="13"/>
      <c r="AG19" s="13"/>
      <c r="AH19" s="73"/>
    </row>
    <row r="20" spans="1:34" s="13" customFormat="1" ht="12" customHeight="1">
      <c r="A20" s="74" t="s">
        <v>78</v>
      </c>
      <c r="B20" s="75"/>
      <c r="E20" s="14"/>
      <c r="K20" s="76" t="s">
        <v>79</v>
      </c>
      <c r="N20" s="14"/>
      <c r="Q20" s="14"/>
      <c r="T20" s="71"/>
      <c r="U20" s="74" t="s">
        <v>80</v>
      </c>
      <c r="V20" s="14"/>
      <c r="W20" s="14"/>
      <c r="AB20" s="76" t="s">
        <v>79</v>
      </c>
      <c r="AH20" s="71"/>
    </row>
    <row r="21" ht="9.75" customHeight="1"/>
    <row r="22" spans="3:4" ht="15.75">
      <c r="C22" s="82"/>
      <c r="D22" s="83"/>
    </row>
    <row r="24" ht="15.75">
      <c r="R24" s="13"/>
    </row>
    <row r="25" ht="15.75">
      <c r="R25" s="71"/>
    </row>
    <row r="26" ht="15.75">
      <c r="R26" s="84"/>
    </row>
    <row r="33" spans="1:64" s="80" customFormat="1" ht="15.75">
      <c r="A33" s="77"/>
      <c r="B33" s="78"/>
      <c r="C33" s="79"/>
      <c r="D33" s="79"/>
      <c r="F33" s="79"/>
      <c r="G33" s="79"/>
      <c r="H33" s="81"/>
      <c r="I33" s="79"/>
      <c r="J33" s="79"/>
      <c r="L33" s="79"/>
      <c r="M33" s="79" t="s">
        <v>81</v>
      </c>
      <c r="O33" s="79"/>
      <c r="P33" s="79"/>
      <c r="R33" s="79"/>
      <c r="S33" s="79"/>
      <c r="T33" s="77"/>
      <c r="U33" s="77"/>
      <c r="X33" s="79"/>
      <c r="Z33" s="79"/>
      <c r="AA33" s="79"/>
      <c r="AB33" s="79"/>
      <c r="AC33" s="79"/>
      <c r="AD33" s="79"/>
      <c r="AE33" s="79"/>
      <c r="AF33" s="79"/>
      <c r="AG33" s="79"/>
      <c r="AH33" s="77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</sheetData>
  <sheetProtection/>
  <mergeCells count="16">
    <mergeCell ref="H7:J7"/>
    <mergeCell ref="N7:P7"/>
    <mergeCell ref="Q7:S7"/>
    <mergeCell ref="V7:X7"/>
    <mergeCell ref="AB7:AD7"/>
    <mergeCell ref="AE7:AG7"/>
    <mergeCell ref="A6:A12"/>
    <mergeCell ref="H6:J6"/>
    <mergeCell ref="T6:T12"/>
    <mergeCell ref="U6:U12"/>
    <mergeCell ref="AE6:AG6"/>
    <mergeCell ref="K3:T3"/>
    <mergeCell ref="A3:J3"/>
    <mergeCell ref="AB3:AH3"/>
    <mergeCell ref="U3:AA3"/>
    <mergeCell ref="AH6:AH12"/>
  </mergeCells>
  <printOptions/>
  <pageMargins left="0.65" right="0.76" top="0.5905511811023623" bottom="0.5905511811023623" header="0.1574803149606299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zoomScalePageLayoutView="0" workbookViewId="0" topLeftCell="A1">
      <selection activeCell="K3" sqref="K3:P3"/>
    </sheetView>
  </sheetViews>
  <sheetFormatPr defaultColWidth="8.77734375" defaultRowHeight="13.5"/>
  <cols>
    <col min="1" max="1" width="6.3359375" style="101" customWidth="1"/>
    <col min="2" max="2" width="9.4453125" style="101" bestFit="1" customWidth="1"/>
    <col min="3" max="3" width="6.88671875" style="102" customWidth="1"/>
    <col min="4" max="4" width="7.3359375" style="102" customWidth="1"/>
    <col min="5" max="5" width="8.5546875" style="102" customWidth="1"/>
    <col min="6" max="6" width="6.77734375" style="102" customWidth="1"/>
    <col min="7" max="7" width="6.99609375" style="102" bestFit="1" customWidth="1"/>
    <col min="8" max="8" width="6.3359375" style="102" customWidth="1"/>
    <col min="9" max="9" width="7.5546875" style="102" customWidth="1"/>
    <col min="10" max="10" width="7.99609375" style="102" customWidth="1"/>
    <col min="11" max="11" width="10.3359375" style="102" customWidth="1"/>
    <col min="12" max="12" width="9.77734375" style="102" customWidth="1"/>
    <col min="13" max="13" width="13.21484375" style="102" customWidth="1"/>
    <col min="14" max="15" width="10.77734375" style="102" customWidth="1"/>
    <col min="16" max="16" width="7.5546875" style="101" customWidth="1"/>
    <col min="17" max="20" width="0.3359375" style="102" customWidth="1"/>
    <col min="21" max="16384" width="8.77734375" style="102" customWidth="1"/>
  </cols>
  <sheetData>
    <row r="1" spans="1:16" s="163" customFormat="1" ht="11.25">
      <c r="A1" s="161" t="s">
        <v>82</v>
      </c>
      <c r="B1" s="162"/>
      <c r="P1" s="164" t="s">
        <v>86</v>
      </c>
    </row>
    <row r="2" spans="1:16" s="96" customFormat="1" ht="14.25" customHeight="1">
      <c r="A2" s="95"/>
      <c r="B2" s="95"/>
      <c r="P2" s="95"/>
    </row>
    <row r="3" spans="1:16" s="104" customFormat="1" ht="25.5" customHeight="1">
      <c r="A3" s="264" t="s">
        <v>204</v>
      </c>
      <c r="B3" s="264"/>
      <c r="C3" s="264"/>
      <c r="D3" s="264"/>
      <c r="E3" s="264"/>
      <c r="F3" s="264"/>
      <c r="G3" s="264"/>
      <c r="H3" s="264"/>
      <c r="I3" s="264"/>
      <c r="J3" s="264"/>
      <c r="K3" s="265" t="s">
        <v>205</v>
      </c>
      <c r="L3" s="265"/>
      <c r="M3" s="265"/>
      <c r="N3" s="265"/>
      <c r="O3" s="265"/>
      <c r="P3" s="265"/>
    </row>
    <row r="4" spans="1:16" s="99" customFormat="1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97"/>
    </row>
    <row r="5" spans="1:16" s="107" customFormat="1" ht="15" customHeight="1" thickBot="1">
      <c r="A5" s="107" t="s">
        <v>87</v>
      </c>
      <c r="P5" s="108" t="s">
        <v>88</v>
      </c>
    </row>
    <row r="6" spans="1:16" s="112" customFormat="1" ht="22.5" customHeight="1">
      <c r="A6" s="266" t="s">
        <v>89</v>
      </c>
      <c r="B6" s="109" t="s">
        <v>90</v>
      </c>
      <c r="C6" s="269" t="s">
        <v>91</v>
      </c>
      <c r="D6" s="270"/>
      <c r="E6" s="270"/>
      <c r="F6" s="270"/>
      <c r="G6" s="270"/>
      <c r="H6" s="271"/>
      <c r="I6" s="110" t="s">
        <v>92</v>
      </c>
      <c r="J6" s="111" t="s">
        <v>93</v>
      </c>
      <c r="K6" s="269" t="s">
        <v>94</v>
      </c>
      <c r="L6" s="270"/>
      <c r="M6" s="270"/>
      <c r="N6" s="270"/>
      <c r="O6" s="271"/>
      <c r="P6" s="272" t="s">
        <v>95</v>
      </c>
    </row>
    <row r="7" spans="1:16" s="112" customFormat="1" ht="22.5" customHeight="1">
      <c r="A7" s="267"/>
      <c r="B7" s="113"/>
      <c r="C7" s="114" t="s">
        <v>96</v>
      </c>
      <c r="D7" s="114" t="s">
        <v>97</v>
      </c>
      <c r="E7" s="114" t="s">
        <v>98</v>
      </c>
      <c r="F7" s="115" t="s">
        <v>99</v>
      </c>
      <c r="G7" s="116" t="s">
        <v>100</v>
      </c>
      <c r="H7" s="114" t="s">
        <v>101</v>
      </c>
      <c r="I7" s="117"/>
      <c r="J7" s="118"/>
      <c r="K7" s="118" t="s">
        <v>102</v>
      </c>
      <c r="L7" s="118" t="s">
        <v>103</v>
      </c>
      <c r="M7" s="119" t="s">
        <v>104</v>
      </c>
      <c r="N7" s="118" t="s">
        <v>105</v>
      </c>
      <c r="O7" s="120" t="s">
        <v>106</v>
      </c>
      <c r="P7" s="273"/>
    </row>
    <row r="8" spans="1:16" s="112" customFormat="1" ht="22.5" customHeight="1">
      <c r="A8" s="267"/>
      <c r="B8" s="121" t="s">
        <v>107</v>
      </c>
      <c r="C8" s="118"/>
      <c r="D8" s="122"/>
      <c r="E8" s="118" t="s">
        <v>108</v>
      </c>
      <c r="F8" s="117"/>
      <c r="G8" s="123" t="s">
        <v>109</v>
      </c>
      <c r="H8" s="118"/>
      <c r="I8" s="117" t="s">
        <v>110</v>
      </c>
      <c r="J8" s="118"/>
      <c r="K8" s="117" t="s">
        <v>111</v>
      </c>
      <c r="L8" s="117"/>
      <c r="M8" s="117" t="s">
        <v>112</v>
      </c>
      <c r="N8" s="118" t="s">
        <v>113</v>
      </c>
      <c r="O8" s="124" t="s">
        <v>113</v>
      </c>
      <c r="P8" s="273"/>
    </row>
    <row r="9" spans="1:16" s="112" customFormat="1" ht="22.5" customHeight="1">
      <c r="A9" s="268"/>
      <c r="B9" s="125" t="s">
        <v>114</v>
      </c>
      <c r="C9" s="126" t="s">
        <v>24</v>
      </c>
      <c r="D9" s="126" t="s">
        <v>115</v>
      </c>
      <c r="E9" s="126" t="s">
        <v>116</v>
      </c>
      <c r="F9" s="126" t="s">
        <v>117</v>
      </c>
      <c r="G9" s="127" t="s">
        <v>117</v>
      </c>
      <c r="H9" s="126" t="s">
        <v>118</v>
      </c>
      <c r="I9" s="128" t="s">
        <v>119</v>
      </c>
      <c r="J9" s="126" t="s">
        <v>120</v>
      </c>
      <c r="K9" s="126" t="s">
        <v>121</v>
      </c>
      <c r="L9" s="126" t="s">
        <v>0</v>
      </c>
      <c r="M9" s="126" t="s">
        <v>122</v>
      </c>
      <c r="N9" s="126" t="s">
        <v>123</v>
      </c>
      <c r="O9" s="127" t="s">
        <v>124</v>
      </c>
      <c r="P9" s="274"/>
    </row>
    <row r="10" spans="1:16" s="107" customFormat="1" ht="2.25" customHeight="1">
      <c r="A10" s="129"/>
      <c r="B10" s="130"/>
      <c r="C10" s="130"/>
      <c r="D10" s="130"/>
      <c r="E10" s="130"/>
      <c r="F10" s="130"/>
      <c r="G10" s="130"/>
      <c r="H10" s="130"/>
      <c r="I10" s="131"/>
      <c r="J10" s="131"/>
      <c r="K10" s="131"/>
      <c r="L10" s="131"/>
      <c r="M10" s="131"/>
      <c r="N10" s="131"/>
      <c r="O10" s="130"/>
      <c r="P10" s="132"/>
    </row>
    <row r="11" spans="1:16" s="107" customFormat="1" ht="27" customHeight="1">
      <c r="A11" s="133">
        <v>2016</v>
      </c>
      <c r="B11" s="134">
        <v>936467</v>
      </c>
      <c r="C11" s="134">
        <v>779992</v>
      </c>
      <c r="D11" s="134">
        <v>468932</v>
      </c>
      <c r="E11" s="134">
        <v>30005</v>
      </c>
      <c r="F11" s="134">
        <v>210150</v>
      </c>
      <c r="G11" s="134">
        <v>42908</v>
      </c>
      <c r="H11" s="134">
        <v>27997</v>
      </c>
      <c r="I11" s="134">
        <v>156475</v>
      </c>
      <c r="J11" s="135">
        <v>1035916</v>
      </c>
      <c r="K11" s="134">
        <v>215.92</v>
      </c>
      <c r="L11" s="134">
        <v>616391.0855349998</v>
      </c>
      <c r="M11" s="134">
        <v>2854.7197366385694</v>
      </c>
      <c r="N11" s="134">
        <v>1208.981</v>
      </c>
      <c r="O11" s="136">
        <v>0.19613862503391957</v>
      </c>
      <c r="P11" s="137">
        <v>2016</v>
      </c>
    </row>
    <row r="12" spans="1:16" s="107" customFormat="1" ht="27" customHeight="1">
      <c r="A12" s="133">
        <v>2017</v>
      </c>
      <c r="B12" s="134">
        <v>994224</v>
      </c>
      <c r="C12" s="134">
        <v>804630</v>
      </c>
      <c r="D12" s="134">
        <v>489658</v>
      </c>
      <c r="E12" s="134">
        <v>27558</v>
      </c>
      <c r="F12" s="134">
        <v>219893</v>
      </c>
      <c r="G12" s="134">
        <v>41477</v>
      </c>
      <c r="H12" s="134">
        <v>26044</v>
      </c>
      <c r="I12" s="134">
        <v>189594</v>
      </c>
      <c r="J12" s="134">
        <v>1033902</v>
      </c>
      <c r="K12" s="134">
        <v>169.56999999999996</v>
      </c>
      <c r="L12" s="134">
        <v>932594.773266</v>
      </c>
      <c r="M12" s="138">
        <v>5499.762772105916</v>
      </c>
      <c r="N12" s="134">
        <v>292</v>
      </c>
      <c r="O12" s="136">
        <v>0.03131049072657778</v>
      </c>
      <c r="P12" s="137">
        <v>2017</v>
      </c>
    </row>
    <row r="13" spans="1:16" s="107" customFormat="1" ht="27" customHeight="1">
      <c r="A13" s="133">
        <v>2018</v>
      </c>
      <c r="B13" s="134">
        <v>1038946</v>
      </c>
      <c r="C13" s="134">
        <v>849647</v>
      </c>
      <c r="D13" s="134">
        <v>524608</v>
      </c>
      <c r="E13" s="134">
        <v>26541</v>
      </c>
      <c r="F13" s="134">
        <v>224389</v>
      </c>
      <c r="G13" s="134">
        <v>43211</v>
      </c>
      <c r="H13" s="134">
        <v>30898</v>
      </c>
      <c r="I13" s="134">
        <v>189299</v>
      </c>
      <c r="J13" s="134">
        <v>1135429</v>
      </c>
      <c r="K13" s="134">
        <v>135.924</v>
      </c>
      <c r="L13" s="134">
        <v>858078.807548</v>
      </c>
      <c r="M13" s="138">
        <v>6313</v>
      </c>
      <c r="N13" s="134">
        <v>2387.65</v>
      </c>
      <c r="O13" s="139">
        <v>0.28</v>
      </c>
      <c r="P13" s="137">
        <v>2018</v>
      </c>
    </row>
    <row r="14" spans="1:16" s="107" customFormat="1" ht="27" customHeight="1">
      <c r="A14" s="133">
        <v>2019</v>
      </c>
      <c r="B14" s="134">
        <v>1144667.9999999998</v>
      </c>
      <c r="C14" s="134">
        <v>868749</v>
      </c>
      <c r="D14" s="134">
        <v>508264.00000000006</v>
      </c>
      <c r="E14" s="134">
        <v>23715</v>
      </c>
      <c r="F14" s="134">
        <v>251612</v>
      </c>
      <c r="G14" s="134">
        <v>50835</v>
      </c>
      <c r="H14" s="134">
        <v>34322.999999999956</v>
      </c>
      <c r="I14" s="134">
        <v>242951.00000000003</v>
      </c>
      <c r="J14" s="134">
        <v>1115198</v>
      </c>
      <c r="K14" s="134">
        <v>103.65099999999998</v>
      </c>
      <c r="L14" s="134">
        <v>735044.9984370001</v>
      </c>
      <c r="M14" s="138">
        <v>7091.537934385585</v>
      </c>
      <c r="N14" s="134">
        <v>5164.2699999999995</v>
      </c>
      <c r="O14" s="139">
        <v>0.702578755175711</v>
      </c>
      <c r="P14" s="137">
        <v>2019</v>
      </c>
    </row>
    <row r="15" spans="1:16" s="143" customFormat="1" ht="27" customHeight="1">
      <c r="A15" s="140">
        <v>2020</v>
      </c>
      <c r="B15" s="141">
        <f>B27</f>
        <v>1136129</v>
      </c>
      <c r="C15" s="141">
        <f aca="true" t="shared" si="0" ref="C15:J15">C27</f>
        <v>798549</v>
      </c>
      <c r="D15" s="141">
        <f>D27</f>
        <v>387599</v>
      </c>
      <c r="E15" s="141">
        <f t="shared" si="0"/>
        <v>27618</v>
      </c>
      <c r="F15" s="141">
        <f t="shared" si="0"/>
        <v>293947</v>
      </c>
      <c r="G15" s="141">
        <f t="shared" si="0"/>
        <v>58546</v>
      </c>
      <c r="H15" s="141">
        <f t="shared" si="0"/>
        <v>30839</v>
      </c>
      <c r="I15" s="141">
        <f t="shared" si="0"/>
        <v>310102</v>
      </c>
      <c r="J15" s="141">
        <f t="shared" si="0"/>
        <v>1129018</v>
      </c>
      <c r="K15" s="141">
        <f>SUM(K16:K27)</f>
        <v>83</v>
      </c>
      <c r="L15" s="141">
        <f>SUM(L16:L27)</f>
        <v>864207.9271689999</v>
      </c>
      <c r="M15" s="141">
        <f>L15/K15</f>
        <v>10412.143700831324</v>
      </c>
      <c r="N15" s="141">
        <f>SUM(N16:N27)</f>
        <v>113</v>
      </c>
      <c r="O15" s="240">
        <f>N15/L15*100</f>
        <v>0.013075556986635038</v>
      </c>
      <c r="P15" s="142">
        <v>2020</v>
      </c>
    </row>
    <row r="16" spans="1:16" s="107" customFormat="1" ht="19.5" customHeight="1">
      <c r="A16" s="129" t="s">
        <v>125</v>
      </c>
      <c r="B16" s="144">
        <v>1111287</v>
      </c>
      <c r="C16" s="145">
        <v>833054.0000000001</v>
      </c>
      <c r="D16" s="145">
        <v>486585.99999999994</v>
      </c>
      <c r="E16" s="144">
        <v>23759</v>
      </c>
      <c r="F16" s="145">
        <v>248440</v>
      </c>
      <c r="G16" s="145">
        <v>39739</v>
      </c>
      <c r="H16" s="145">
        <v>34530.000000000175</v>
      </c>
      <c r="I16" s="145">
        <v>245982.00000000003</v>
      </c>
      <c r="J16" s="145">
        <v>1072650</v>
      </c>
      <c r="K16" s="239">
        <v>8</v>
      </c>
      <c r="L16" s="144">
        <v>37306.715776</v>
      </c>
      <c r="M16" s="138">
        <f aca="true" t="shared" si="1" ref="M16:M27">L16/K16</f>
        <v>4663.339472</v>
      </c>
      <c r="N16" s="144">
        <v>1</v>
      </c>
      <c r="O16" s="241">
        <f aca="true" t="shared" si="2" ref="O16:O27">N16/L16*100</f>
        <v>0.0026804825329688115</v>
      </c>
      <c r="P16" s="146" t="s">
        <v>126</v>
      </c>
    </row>
    <row r="17" spans="1:16" s="107" customFormat="1" ht="19.5" customHeight="1">
      <c r="A17" s="129" t="s">
        <v>127</v>
      </c>
      <c r="B17" s="144">
        <v>1147579</v>
      </c>
      <c r="C17" s="145">
        <v>833028.0000000001</v>
      </c>
      <c r="D17" s="145">
        <v>488382</v>
      </c>
      <c r="E17" s="144">
        <v>23632</v>
      </c>
      <c r="F17" s="145">
        <v>245128.00000000003</v>
      </c>
      <c r="G17" s="145">
        <v>41209</v>
      </c>
      <c r="H17" s="145">
        <v>34677.00000000009</v>
      </c>
      <c r="I17" s="145">
        <v>282537</v>
      </c>
      <c r="J17" s="145">
        <v>1065234</v>
      </c>
      <c r="K17" s="239">
        <v>8</v>
      </c>
      <c r="L17" s="144">
        <v>138485.575968</v>
      </c>
      <c r="M17" s="138">
        <f t="shared" si="1"/>
        <v>17310.696996</v>
      </c>
      <c r="N17" s="144">
        <v>100</v>
      </c>
      <c r="O17" s="241">
        <f>N17/L17*100</f>
        <v>0.07220968631643422</v>
      </c>
      <c r="P17" s="146" t="s">
        <v>128</v>
      </c>
    </row>
    <row r="18" spans="1:16" s="107" customFormat="1" ht="19.5" customHeight="1">
      <c r="A18" s="129" t="s">
        <v>129</v>
      </c>
      <c r="B18" s="144">
        <v>1108478</v>
      </c>
      <c r="C18" s="145">
        <v>807121</v>
      </c>
      <c r="D18" s="145">
        <v>457007</v>
      </c>
      <c r="E18" s="144">
        <v>24108</v>
      </c>
      <c r="F18" s="145">
        <v>247328.00000000003</v>
      </c>
      <c r="G18" s="145">
        <v>47219</v>
      </c>
      <c r="H18" s="145">
        <v>31458.99999999997</v>
      </c>
      <c r="I18" s="145">
        <v>268925</v>
      </c>
      <c r="J18" s="145">
        <v>1065884</v>
      </c>
      <c r="K18" s="239">
        <v>7</v>
      </c>
      <c r="L18" s="144">
        <v>117540.367721</v>
      </c>
      <c r="M18" s="138">
        <f t="shared" si="1"/>
        <v>16791.481103000002</v>
      </c>
      <c r="N18" s="144">
        <v>0</v>
      </c>
      <c r="O18" s="241">
        <f t="shared" si="2"/>
        <v>0</v>
      </c>
      <c r="P18" s="146" t="s">
        <v>130</v>
      </c>
    </row>
    <row r="19" spans="1:16" s="107" customFormat="1" ht="19.5" customHeight="1">
      <c r="A19" s="129" t="s">
        <v>131</v>
      </c>
      <c r="B19" s="144">
        <v>1140864</v>
      </c>
      <c r="C19" s="145">
        <v>809917</v>
      </c>
      <c r="D19" s="145">
        <v>455949</v>
      </c>
      <c r="E19" s="144">
        <v>24705</v>
      </c>
      <c r="F19" s="145">
        <v>251307.00000000003</v>
      </c>
      <c r="G19" s="145">
        <v>47606</v>
      </c>
      <c r="H19" s="145">
        <v>30349.99999999997</v>
      </c>
      <c r="I19" s="145">
        <v>299918</v>
      </c>
      <c r="J19" s="145">
        <v>1083297</v>
      </c>
      <c r="K19" s="239">
        <v>6</v>
      </c>
      <c r="L19" s="144">
        <v>196311.712011</v>
      </c>
      <c r="M19" s="138">
        <f t="shared" si="1"/>
        <v>32718.6186685</v>
      </c>
      <c r="N19" s="144">
        <v>0</v>
      </c>
      <c r="O19" s="241">
        <f t="shared" si="2"/>
        <v>0</v>
      </c>
      <c r="P19" s="146" t="s">
        <v>132</v>
      </c>
    </row>
    <row r="20" spans="1:16" s="107" customFormat="1" ht="19.5" customHeight="1">
      <c r="A20" s="129" t="s">
        <v>133</v>
      </c>
      <c r="B20" s="144">
        <v>1167288</v>
      </c>
      <c r="C20" s="145">
        <v>847554.0000000001</v>
      </c>
      <c r="D20" s="145">
        <v>480059</v>
      </c>
      <c r="E20" s="144">
        <v>24865</v>
      </c>
      <c r="F20" s="145">
        <v>256833</v>
      </c>
      <c r="G20" s="145">
        <v>55222</v>
      </c>
      <c r="H20" s="145">
        <v>30575.000000000116</v>
      </c>
      <c r="I20" s="145">
        <v>288740</v>
      </c>
      <c r="J20" s="145">
        <v>1090077</v>
      </c>
      <c r="K20" s="239">
        <v>6</v>
      </c>
      <c r="L20" s="144">
        <v>44118.517891999996</v>
      </c>
      <c r="M20" s="138">
        <f t="shared" si="1"/>
        <v>7353.086315333333</v>
      </c>
      <c r="N20" s="144">
        <v>12</v>
      </c>
      <c r="O20" s="241">
        <f t="shared" si="2"/>
        <v>0.02719946311291649</v>
      </c>
      <c r="P20" s="147" t="s">
        <v>134</v>
      </c>
    </row>
    <row r="21" spans="1:16" s="107" customFormat="1" ht="19.5" customHeight="1">
      <c r="A21" s="129" t="s">
        <v>135</v>
      </c>
      <c r="B21" s="144">
        <v>1162347</v>
      </c>
      <c r="C21" s="145">
        <v>803242</v>
      </c>
      <c r="D21" s="145">
        <v>413755</v>
      </c>
      <c r="E21" s="144">
        <v>25557</v>
      </c>
      <c r="F21" s="145">
        <v>267105</v>
      </c>
      <c r="G21" s="145">
        <v>65911</v>
      </c>
      <c r="H21" s="145">
        <v>30914</v>
      </c>
      <c r="I21" s="145">
        <v>327787</v>
      </c>
      <c r="J21" s="145">
        <v>1075440</v>
      </c>
      <c r="K21" s="239">
        <v>7</v>
      </c>
      <c r="L21" s="144">
        <v>108200.971861</v>
      </c>
      <c r="M21" s="138">
        <f t="shared" si="1"/>
        <v>15457.281694428571</v>
      </c>
      <c r="N21" s="144">
        <v>0</v>
      </c>
      <c r="O21" s="241">
        <f t="shared" si="2"/>
        <v>0</v>
      </c>
      <c r="P21" s="147" t="s">
        <v>136</v>
      </c>
    </row>
    <row r="22" spans="1:16" s="107" customFormat="1" ht="19.5" customHeight="1">
      <c r="A22" s="129" t="s">
        <v>137</v>
      </c>
      <c r="B22" s="144">
        <v>1144134.9999999998</v>
      </c>
      <c r="C22" s="145">
        <v>820189</v>
      </c>
      <c r="D22" s="145">
        <v>438147</v>
      </c>
      <c r="E22" s="144">
        <v>26220</v>
      </c>
      <c r="F22" s="145">
        <v>272302</v>
      </c>
      <c r="G22" s="145">
        <v>52404.99999999999</v>
      </c>
      <c r="H22" s="145">
        <v>31115.000000000007</v>
      </c>
      <c r="I22" s="145">
        <v>292108</v>
      </c>
      <c r="J22" s="145">
        <v>1066190</v>
      </c>
      <c r="K22" s="239">
        <v>7</v>
      </c>
      <c r="L22" s="144">
        <v>37220.539102</v>
      </c>
      <c r="M22" s="138">
        <f t="shared" si="1"/>
        <v>5317.2198717142865</v>
      </c>
      <c r="N22" s="144">
        <v>0</v>
      </c>
      <c r="O22" s="241">
        <f t="shared" si="2"/>
        <v>0</v>
      </c>
      <c r="P22" s="147" t="s">
        <v>138</v>
      </c>
    </row>
    <row r="23" spans="1:16" s="107" customFormat="1" ht="19.5" customHeight="1">
      <c r="A23" s="129" t="s">
        <v>139</v>
      </c>
      <c r="B23" s="144">
        <v>1130530</v>
      </c>
      <c r="C23" s="145">
        <v>807946</v>
      </c>
      <c r="D23" s="145">
        <v>435562</v>
      </c>
      <c r="E23" s="144">
        <v>26575</v>
      </c>
      <c r="F23" s="145">
        <v>267205</v>
      </c>
      <c r="G23" s="145">
        <v>47144</v>
      </c>
      <c r="H23" s="145">
        <v>31460</v>
      </c>
      <c r="I23" s="145">
        <v>291063</v>
      </c>
      <c r="J23" s="145">
        <v>1073918</v>
      </c>
      <c r="K23" s="239">
        <v>6</v>
      </c>
      <c r="L23" s="144">
        <v>35867.911341</v>
      </c>
      <c r="M23" s="138">
        <f t="shared" si="1"/>
        <v>5977.9852235</v>
      </c>
      <c r="N23" s="144">
        <v>0</v>
      </c>
      <c r="O23" s="241">
        <f t="shared" si="2"/>
        <v>0</v>
      </c>
      <c r="P23" s="147" t="s">
        <v>140</v>
      </c>
    </row>
    <row r="24" spans="1:16" s="107" customFormat="1" ht="19.5" customHeight="1">
      <c r="A24" s="129" t="s">
        <v>141</v>
      </c>
      <c r="B24" s="144">
        <v>1127524</v>
      </c>
      <c r="C24" s="145">
        <v>813970</v>
      </c>
      <c r="D24" s="145">
        <v>430018</v>
      </c>
      <c r="E24" s="144">
        <v>26880</v>
      </c>
      <c r="F24" s="145">
        <v>279184</v>
      </c>
      <c r="G24" s="145">
        <v>46524</v>
      </c>
      <c r="H24" s="145">
        <v>31364</v>
      </c>
      <c r="I24" s="145">
        <v>282531</v>
      </c>
      <c r="J24" s="145">
        <v>1081382</v>
      </c>
      <c r="K24" s="239">
        <v>7</v>
      </c>
      <c r="L24" s="144">
        <v>38254.917797999995</v>
      </c>
      <c r="M24" s="138">
        <f>L24/K24</f>
        <v>5464.988256857142</v>
      </c>
      <c r="N24" s="144">
        <v>0</v>
      </c>
      <c r="O24" s="241">
        <f t="shared" si="2"/>
        <v>0</v>
      </c>
      <c r="P24" s="147" t="s">
        <v>142</v>
      </c>
    </row>
    <row r="25" spans="1:16" s="107" customFormat="1" ht="19.5" customHeight="1">
      <c r="A25" s="129" t="s">
        <v>143</v>
      </c>
      <c r="B25" s="144">
        <v>1128200</v>
      </c>
      <c r="C25" s="145">
        <v>802868</v>
      </c>
      <c r="D25" s="145">
        <v>427893.99999999994</v>
      </c>
      <c r="E25" s="144">
        <v>27639</v>
      </c>
      <c r="F25" s="145">
        <v>272433</v>
      </c>
      <c r="G25" s="145">
        <v>43117</v>
      </c>
      <c r="H25" s="145">
        <v>31785.00000000006</v>
      </c>
      <c r="I25" s="145">
        <v>294682</v>
      </c>
      <c r="J25" s="145">
        <v>1108302</v>
      </c>
      <c r="K25" s="239">
        <v>8</v>
      </c>
      <c r="L25" s="144">
        <v>37471.59475</v>
      </c>
      <c r="M25" s="138">
        <f t="shared" si="1"/>
        <v>4683.94934375</v>
      </c>
      <c r="N25" s="144">
        <v>0</v>
      </c>
      <c r="O25" s="241">
        <f t="shared" si="2"/>
        <v>0</v>
      </c>
      <c r="P25" s="147" t="s">
        <v>144</v>
      </c>
    </row>
    <row r="26" spans="1:16" s="107" customFormat="1" ht="19.5" customHeight="1">
      <c r="A26" s="129" t="s">
        <v>145</v>
      </c>
      <c r="B26" s="144">
        <v>1154233</v>
      </c>
      <c r="C26" s="145">
        <v>804684</v>
      </c>
      <c r="D26" s="145">
        <v>425328</v>
      </c>
      <c r="E26" s="144">
        <v>27980</v>
      </c>
      <c r="F26" s="145">
        <v>275407</v>
      </c>
      <c r="G26" s="145">
        <v>44257</v>
      </c>
      <c r="H26" s="145">
        <v>31712</v>
      </c>
      <c r="I26" s="145">
        <v>319068</v>
      </c>
      <c r="J26" s="145">
        <v>1123269</v>
      </c>
      <c r="K26" s="239">
        <v>6</v>
      </c>
      <c r="L26" s="144">
        <v>38317.060095</v>
      </c>
      <c r="M26" s="138">
        <f t="shared" si="1"/>
        <v>6386.1766825</v>
      </c>
      <c r="N26" s="144">
        <v>0</v>
      </c>
      <c r="O26" s="241">
        <f t="shared" si="2"/>
        <v>0</v>
      </c>
      <c r="P26" s="147" t="s">
        <v>146</v>
      </c>
    </row>
    <row r="27" spans="1:16" s="107" customFormat="1" ht="22.5" customHeight="1">
      <c r="A27" s="129" t="s">
        <v>147</v>
      </c>
      <c r="B27" s="144">
        <v>1136129</v>
      </c>
      <c r="C27" s="145">
        <v>798549</v>
      </c>
      <c r="D27" s="145">
        <v>387599</v>
      </c>
      <c r="E27" s="144">
        <v>27618</v>
      </c>
      <c r="F27" s="145">
        <v>293947</v>
      </c>
      <c r="G27" s="145">
        <v>58546</v>
      </c>
      <c r="H27" s="145">
        <v>30839</v>
      </c>
      <c r="I27" s="145">
        <v>310102</v>
      </c>
      <c r="J27" s="145">
        <v>1129018</v>
      </c>
      <c r="K27" s="239">
        <v>7</v>
      </c>
      <c r="L27" s="144">
        <v>35112.042854</v>
      </c>
      <c r="M27" s="138">
        <f t="shared" si="1"/>
        <v>5016.006122</v>
      </c>
      <c r="N27" s="144">
        <v>0</v>
      </c>
      <c r="O27" s="241">
        <f t="shared" si="2"/>
        <v>0</v>
      </c>
      <c r="P27" s="147" t="s">
        <v>148</v>
      </c>
    </row>
    <row r="28" spans="1:16" s="107" customFormat="1" ht="4.5" customHeight="1" thickBot="1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50"/>
      <c r="P28" s="151"/>
    </row>
    <row r="29" spans="1:15" s="96" customFormat="1" ht="4.5" customHeight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1" s="155" customFormat="1" ht="15.75" customHeight="1">
      <c r="A30" s="154" t="s">
        <v>149</v>
      </c>
      <c r="B30" s="100"/>
      <c r="C30" s="100"/>
      <c r="D30" s="100"/>
      <c r="E30" s="100"/>
      <c r="F30" s="100"/>
      <c r="G30" s="100"/>
      <c r="K30" s="155" t="s">
        <v>150</v>
      </c>
    </row>
    <row r="31" spans="1:11" s="155" customFormat="1" ht="15" customHeight="1">
      <c r="A31" s="154" t="s">
        <v>151</v>
      </c>
      <c r="B31" s="98"/>
      <c r="C31" s="98"/>
      <c r="D31" s="98"/>
      <c r="E31" s="98"/>
      <c r="F31" s="98"/>
      <c r="G31" s="98"/>
      <c r="H31" s="152"/>
      <c r="K31" s="155" t="s">
        <v>152</v>
      </c>
    </row>
    <row r="32" spans="1:11" s="155" customFormat="1" ht="15" customHeight="1">
      <c r="A32" s="154" t="s">
        <v>153</v>
      </c>
      <c r="B32" s="98"/>
      <c r="C32" s="98"/>
      <c r="D32" s="98"/>
      <c r="E32" s="98"/>
      <c r="F32" s="98"/>
      <c r="G32" s="98"/>
      <c r="H32" s="152"/>
      <c r="K32" s="155" t="s">
        <v>154</v>
      </c>
    </row>
    <row r="33" spans="1:16" s="155" customFormat="1" ht="14.25" customHeight="1">
      <c r="A33" s="156" t="s">
        <v>155</v>
      </c>
      <c r="B33" s="100"/>
      <c r="K33" s="155" t="s">
        <v>156</v>
      </c>
      <c r="P33" s="100"/>
    </row>
    <row r="34" spans="1:16" s="155" customFormat="1" ht="15" customHeight="1">
      <c r="A34" s="100" t="s">
        <v>157</v>
      </c>
      <c r="B34" s="100"/>
      <c r="K34" s="157" t="s">
        <v>158</v>
      </c>
      <c r="P34" s="100"/>
    </row>
    <row r="36" spans="1:16" s="155" customFormat="1" ht="15.75" customHeight="1">
      <c r="A36" s="156" t="s">
        <v>159</v>
      </c>
      <c r="B36" s="158"/>
      <c r="C36" s="158"/>
      <c r="D36" s="158"/>
      <c r="E36" s="158"/>
      <c r="F36" s="158"/>
      <c r="P36" s="100"/>
    </row>
    <row r="37" spans="1:16" s="160" customFormat="1" ht="15.75">
      <c r="A37" s="159"/>
      <c r="B37" s="159"/>
      <c r="P37" s="159"/>
    </row>
  </sheetData>
  <sheetProtection/>
  <mergeCells count="6">
    <mergeCell ref="A3:J3"/>
    <mergeCell ref="K3:P3"/>
    <mergeCell ref="A6:A9"/>
    <mergeCell ref="C6:H6"/>
    <mergeCell ref="K6:O6"/>
    <mergeCell ref="P6:P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zoomScalePageLayoutView="0" workbookViewId="0" topLeftCell="A1">
      <selection activeCell="G3" sqref="G3"/>
    </sheetView>
  </sheetViews>
  <sheetFormatPr defaultColWidth="5.3359375" defaultRowHeight="13.5"/>
  <cols>
    <col min="1" max="1" width="11.88671875" style="199" customWidth="1"/>
    <col min="2" max="2" width="10.4453125" style="200" customWidth="1"/>
    <col min="3" max="3" width="10.6640625" style="200" customWidth="1"/>
    <col min="4" max="4" width="10.4453125" style="200" customWidth="1"/>
    <col min="5" max="5" width="10.6640625" style="200" customWidth="1"/>
    <col min="6" max="6" width="10.77734375" style="200" customWidth="1"/>
    <col min="7" max="7" width="10.4453125" style="200" customWidth="1"/>
    <col min="8" max="8" width="10.88671875" style="201" customWidth="1"/>
    <col min="9" max="10" width="10.4453125" style="200" customWidth="1"/>
    <col min="11" max="11" width="10.77734375" style="200" customWidth="1"/>
    <col min="12" max="12" width="11.88671875" style="202" customWidth="1"/>
    <col min="13" max="13" width="5.5546875" style="199" customWidth="1"/>
    <col min="14" max="15" width="0.88671875" style="199" customWidth="1"/>
    <col min="16" max="16384" width="5.3359375" style="199" customWidth="1"/>
  </cols>
  <sheetData>
    <row r="1" spans="1:12" s="204" customFormat="1" ht="14.25" customHeight="1">
      <c r="A1" s="161" t="s">
        <v>82</v>
      </c>
      <c r="B1" s="203"/>
      <c r="C1" s="203"/>
      <c r="D1" s="203"/>
      <c r="E1" s="203"/>
      <c r="F1" s="203"/>
      <c r="G1" s="162"/>
      <c r="H1" s="278" t="s">
        <v>1</v>
      </c>
      <c r="I1" s="278"/>
      <c r="J1" s="278"/>
      <c r="K1" s="278"/>
      <c r="L1" s="278"/>
    </row>
    <row r="2" spans="2:12" s="166" customFormat="1" ht="12">
      <c r="B2" s="165"/>
      <c r="C2" s="165"/>
      <c r="D2" s="165"/>
      <c r="E2" s="165"/>
      <c r="F2" s="165"/>
      <c r="G2" s="165"/>
      <c r="H2" s="167"/>
      <c r="I2" s="165"/>
      <c r="J2" s="165"/>
      <c r="K2" s="165"/>
      <c r="L2" s="168"/>
    </row>
    <row r="3" spans="1:12" s="171" customFormat="1" ht="40.5" customHeight="1">
      <c r="A3" s="279" t="s">
        <v>206</v>
      </c>
      <c r="B3" s="279"/>
      <c r="C3" s="279"/>
      <c r="D3" s="279"/>
      <c r="E3" s="279"/>
      <c r="F3" s="279"/>
      <c r="G3" s="169" t="s">
        <v>207</v>
      </c>
      <c r="H3" s="170"/>
      <c r="I3" s="170"/>
      <c r="J3" s="170"/>
      <c r="K3" s="170"/>
      <c r="L3" s="170"/>
    </row>
    <row r="4" spans="1:12" s="176" customFormat="1" ht="12">
      <c r="A4" s="172"/>
      <c r="B4" s="173"/>
      <c r="C4" s="173"/>
      <c r="D4" s="173"/>
      <c r="E4" s="173"/>
      <c r="F4" s="173"/>
      <c r="G4" s="173"/>
      <c r="H4" s="174"/>
      <c r="I4" s="173"/>
      <c r="J4" s="173"/>
      <c r="K4" s="173"/>
      <c r="L4" s="175"/>
    </row>
    <row r="5" spans="1:12" s="166" customFormat="1" ht="12.75" thickBot="1">
      <c r="A5" s="166" t="s">
        <v>161</v>
      </c>
      <c r="B5" s="177"/>
      <c r="C5" s="177"/>
      <c r="D5" s="177"/>
      <c r="E5" s="177"/>
      <c r="F5" s="177"/>
      <c r="G5" s="177"/>
      <c r="I5" s="177"/>
      <c r="J5" s="177"/>
      <c r="K5" s="177"/>
      <c r="L5" s="178" t="s">
        <v>162</v>
      </c>
    </row>
    <row r="6" spans="1:12" s="179" customFormat="1" ht="15" customHeight="1">
      <c r="A6" s="280" t="s">
        <v>163</v>
      </c>
      <c r="B6" s="283" t="s">
        <v>164</v>
      </c>
      <c r="C6" s="284"/>
      <c r="D6" s="284"/>
      <c r="E6" s="284"/>
      <c r="F6" s="285"/>
      <c r="G6" s="283" t="s">
        <v>165</v>
      </c>
      <c r="H6" s="284"/>
      <c r="I6" s="284"/>
      <c r="J6" s="284"/>
      <c r="K6" s="285"/>
      <c r="L6" s="286" t="s">
        <v>2</v>
      </c>
    </row>
    <row r="7" spans="1:12" s="179" customFormat="1" ht="12" customHeight="1">
      <c r="A7" s="281"/>
      <c r="B7" s="275" t="s">
        <v>166</v>
      </c>
      <c r="C7" s="275" t="s">
        <v>167</v>
      </c>
      <c r="D7" s="275" t="s">
        <v>168</v>
      </c>
      <c r="E7" s="275" t="s">
        <v>169</v>
      </c>
      <c r="F7" s="275" t="s">
        <v>170</v>
      </c>
      <c r="G7" s="275" t="s">
        <v>166</v>
      </c>
      <c r="H7" s="275" t="s">
        <v>171</v>
      </c>
      <c r="I7" s="275" t="s">
        <v>168</v>
      </c>
      <c r="J7" s="275" t="s">
        <v>169</v>
      </c>
      <c r="K7" s="275" t="s">
        <v>170</v>
      </c>
      <c r="L7" s="273"/>
    </row>
    <row r="8" spans="1:12" s="179" customFormat="1" ht="15">
      <c r="A8" s="281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3"/>
    </row>
    <row r="9" spans="1:12" s="179" customFormat="1" ht="21" customHeight="1">
      <c r="A9" s="282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4"/>
    </row>
    <row r="10" spans="1:12" s="185" customFormat="1" ht="24.75" customHeight="1">
      <c r="A10" s="180">
        <v>2016</v>
      </c>
      <c r="B10" s="181">
        <v>8538</v>
      </c>
      <c r="C10" s="181">
        <v>814</v>
      </c>
      <c r="D10" s="182">
        <v>0</v>
      </c>
      <c r="E10" s="181">
        <v>759</v>
      </c>
      <c r="F10" s="181">
        <v>6965</v>
      </c>
      <c r="G10" s="181">
        <v>0</v>
      </c>
      <c r="H10" s="181">
        <v>0</v>
      </c>
      <c r="I10" s="181">
        <v>0</v>
      </c>
      <c r="J10" s="181">
        <v>0</v>
      </c>
      <c r="K10" s="183">
        <v>0</v>
      </c>
      <c r="L10" s="184">
        <v>2016</v>
      </c>
    </row>
    <row r="11" spans="1:12" s="185" customFormat="1" ht="24.75" customHeight="1">
      <c r="A11" s="180">
        <v>2017</v>
      </c>
      <c r="B11" s="181">
        <v>9234</v>
      </c>
      <c r="C11" s="181">
        <v>775</v>
      </c>
      <c r="D11" s="182" t="s">
        <v>77</v>
      </c>
      <c r="E11" s="181">
        <v>887</v>
      </c>
      <c r="F11" s="181">
        <v>7572</v>
      </c>
      <c r="G11" s="181">
        <v>0</v>
      </c>
      <c r="H11" s="181">
        <v>0</v>
      </c>
      <c r="I11" s="181">
        <v>0</v>
      </c>
      <c r="J11" s="181">
        <v>0</v>
      </c>
      <c r="K11" s="183">
        <v>0</v>
      </c>
      <c r="L11" s="184">
        <v>2017</v>
      </c>
    </row>
    <row r="12" spans="1:12" s="185" customFormat="1" ht="24.75" customHeight="1">
      <c r="A12" s="180">
        <v>2018</v>
      </c>
      <c r="B12" s="181">
        <v>12589</v>
      </c>
      <c r="C12" s="181">
        <v>960</v>
      </c>
      <c r="D12" s="182">
        <v>0</v>
      </c>
      <c r="E12" s="181">
        <v>559</v>
      </c>
      <c r="F12" s="181">
        <v>11070</v>
      </c>
      <c r="G12" s="181">
        <v>12589</v>
      </c>
      <c r="H12" s="181">
        <v>960</v>
      </c>
      <c r="I12" s="181">
        <v>0</v>
      </c>
      <c r="J12" s="181">
        <v>559</v>
      </c>
      <c r="K12" s="183">
        <v>11070</v>
      </c>
      <c r="L12" s="184">
        <v>2018</v>
      </c>
    </row>
    <row r="13" spans="1:12" s="185" customFormat="1" ht="24.75" customHeight="1">
      <c r="A13" s="180">
        <v>2019</v>
      </c>
      <c r="B13" s="181">
        <v>13214</v>
      </c>
      <c r="C13" s="181">
        <v>1583</v>
      </c>
      <c r="D13" s="182">
        <v>0</v>
      </c>
      <c r="E13" s="181">
        <v>211</v>
      </c>
      <c r="F13" s="181">
        <v>11420</v>
      </c>
      <c r="G13" s="181">
        <v>19523</v>
      </c>
      <c r="H13" s="181">
        <v>6220</v>
      </c>
      <c r="I13" s="181">
        <v>3175</v>
      </c>
      <c r="J13" s="181">
        <v>7296</v>
      </c>
      <c r="K13" s="183">
        <v>2832</v>
      </c>
      <c r="L13" s="184">
        <v>2019</v>
      </c>
    </row>
    <row r="14" spans="1:12" s="191" customFormat="1" ht="24.75" customHeight="1">
      <c r="A14" s="186">
        <v>2020</v>
      </c>
      <c r="B14" s="187">
        <f>SUM(C14:F14)</f>
        <v>19376</v>
      </c>
      <c r="C14" s="187">
        <v>2185</v>
      </c>
      <c r="D14" s="188">
        <v>0</v>
      </c>
      <c r="E14" s="187">
        <v>227</v>
      </c>
      <c r="F14" s="187">
        <v>16964</v>
      </c>
      <c r="G14" s="187">
        <f>SUM(H14:K14)</f>
        <v>20332</v>
      </c>
      <c r="H14" s="187">
        <v>5674</v>
      </c>
      <c r="I14" s="187">
        <v>1342</v>
      </c>
      <c r="J14" s="187">
        <v>9219</v>
      </c>
      <c r="K14" s="189">
        <v>4097</v>
      </c>
      <c r="L14" s="190">
        <v>2020</v>
      </c>
    </row>
    <row r="15" spans="1:12" s="166" customFormat="1" ht="6" customHeight="1" thickBot="1">
      <c r="A15" s="192"/>
      <c r="B15" s="193"/>
      <c r="C15" s="193"/>
      <c r="D15" s="193"/>
      <c r="E15" s="193"/>
      <c r="F15" s="193"/>
      <c r="G15" s="194"/>
      <c r="H15" s="194"/>
      <c r="I15" s="194"/>
      <c r="J15" s="194"/>
      <c r="K15" s="195"/>
      <c r="L15" s="196"/>
    </row>
    <row r="16" spans="2:12" s="166" customFormat="1" ht="3" customHeight="1">
      <c r="B16" s="177"/>
      <c r="C16" s="177"/>
      <c r="D16" s="177"/>
      <c r="E16" s="177"/>
      <c r="F16" s="177"/>
      <c r="G16" s="177"/>
      <c r="H16" s="197"/>
      <c r="I16" s="177"/>
      <c r="J16" s="177"/>
      <c r="K16" s="177"/>
      <c r="L16" s="198"/>
    </row>
    <row r="17" spans="1:11" s="166" customFormat="1" ht="12">
      <c r="A17" s="95" t="s">
        <v>172</v>
      </c>
      <c r="B17" s="165"/>
      <c r="C17" s="165"/>
      <c r="D17" s="165"/>
      <c r="E17" s="165"/>
      <c r="F17" s="165"/>
      <c r="G17" s="287" t="s">
        <v>173</v>
      </c>
      <c r="H17" s="287"/>
      <c r="I17" s="287"/>
      <c r="J17" s="165"/>
      <c r="K17" s="165"/>
    </row>
    <row r="18" spans="1:11" s="166" customFormat="1" ht="12">
      <c r="A18" s="95"/>
      <c r="B18" s="165"/>
      <c r="C18" s="165"/>
      <c r="D18" s="165"/>
      <c r="E18" s="165"/>
      <c r="F18" s="165"/>
      <c r="G18" s="165"/>
      <c r="H18" s="167"/>
      <c r="I18" s="165"/>
      <c r="J18" s="165"/>
      <c r="K18" s="165"/>
    </row>
    <row r="19" spans="1:15" s="202" customFormat="1" ht="15.75">
      <c r="A19" s="199"/>
      <c r="B19" s="200"/>
      <c r="C19" s="200" t="s">
        <v>174</v>
      </c>
      <c r="D19" s="200"/>
      <c r="E19" s="200"/>
      <c r="F19" s="200"/>
      <c r="G19" s="200"/>
      <c r="H19" s="201"/>
      <c r="I19" s="200"/>
      <c r="J19" s="200"/>
      <c r="K19" s="200"/>
      <c r="M19" s="199"/>
      <c r="N19" s="199"/>
      <c r="O19" s="199"/>
    </row>
  </sheetData>
  <sheetProtection/>
  <mergeCells count="17">
    <mergeCell ref="D7:D9"/>
    <mergeCell ref="G17:I17"/>
    <mergeCell ref="F7:F9"/>
    <mergeCell ref="G7:G9"/>
    <mergeCell ref="H7:H9"/>
    <mergeCell ref="I7:I9"/>
    <mergeCell ref="E7:E9"/>
    <mergeCell ref="K7:K9"/>
    <mergeCell ref="H1:L1"/>
    <mergeCell ref="A3:F3"/>
    <mergeCell ref="A6:A9"/>
    <mergeCell ref="B6:F6"/>
    <mergeCell ref="G6:K6"/>
    <mergeCell ref="L6:L9"/>
    <mergeCell ref="B7:B9"/>
    <mergeCell ref="C7:C9"/>
    <mergeCell ref="J7:J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G1">
      <selection activeCell="T21" sqref="T21"/>
    </sheetView>
  </sheetViews>
  <sheetFormatPr defaultColWidth="8.88671875" defaultRowHeight="13.5"/>
  <cols>
    <col min="1" max="1" width="8.88671875" style="234" customWidth="1"/>
    <col min="2" max="3" width="9.4453125" style="234" customWidth="1"/>
    <col min="4" max="5" width="10.10546875" style="234" customWidth="1"/>
    <col min="6" max="11" width="9.4453125" style="234" customWidth="1"/>
    <col min="12" max="13" width="10.3359375" style="234" customWidth="1"/>
    <col min="14" max="15" width="8.88671875" style="234" customWidth="1"/>
    <col min="16" max="19" width="13.88671875" style="234" customWidth="1"/>
    <col min="20" max="21" width="13.6640625" style="234" customWidth="1"/>
    <col min="22" max="23" width="14.3359375" style="234" customWidth="1"/>
    <col min="24" max="24" width="8.88671875" style="234" customWidth="1"/>
    <col min="25" max="16384" width="8.88671875" style="234" customWidth="1"/>
  </cols>
  <sheetData>
    <row r="1" spans="1:24" s="237" customFormat="1" ht="10.5">
      <c r="A1" s="103" t="s">
        <v>160</v>
      </c>
      <c r="B1" s="235"/>
      <c r="C1" s="236"/>
      <c r="G1" s="236"/>
      <c r="N1" s="238" t="s">
        <v>175</v>
      </c>
      <c r="O1" s="103" t="s">
        <v>82</v>
      </c>
      <c r="P1" s="235"/>
      <c r="Q1" s="236"/>
      <c r="X1" s="238" t="s">
        <v>176</v>
      </c>
    </row>
    <row r="2" spans="1:24" s="207" customFormat="1" ht="12">
      <c r="A2" s="205"/>
      <c r="B2" s="205"/>
      <c r="C2" s="206"/>
      <c r="G2" s="206"/>
      <c r="N2" s="206"/>
      <c r="O2" s="205"/>
      <c r="P2" s="205"/>
      <c r="Q2" s="206"/>
      <c r="X2" s="206"/>
    </row>
    <row r="3" spans="1:24" s="211" customFormat="1" ht="23.25">
      <c r="A3" s="208" t="s">
        <v>208</v>
      </c>
      <c r="B3" s="209"/>
      <c r="C3" s="209"/>
      <c r="D3" s="210"/>
      <c r="E3" s="210"/>
      <c r="F3" s="210"/>
      <c r="G3" s="209"/>
      <c r="H3" s="210" t="s">
        <v>209</v>
      </c>
      <c r="I3" s="210"/>
      <c r="J3" s="210"/>
      <c r="K3" s="210"/>
      <c r="L3" s="210"/>
      <c r="M3" s="210"/>
      <c r="N3" s="209"/>
      <c r="O3" s="208" t="s">
        <v>210</v>
      </c>
      <c r="P3" s="209"/>
      <c r="Q3" s="209"/>
      <c r="R3" s="210"/>
      <c r="S3" s="210"/>
      <c r="T3" s="210" t="s">
        <v>211</v>
      </c>
      <c r="U3" s="210"/>
      <c r="V3" s="210"/>
      <c r="W3" s="210"/>
      <c r="X3" s="209"/>
    </row>
    <row r="4" spans="1:24" s="214" customFormat="1" ht="12" customHeight="1">
      <c r="A4" s="212"/>
      <c r="B4" s="213"/>
      <c r="C4" s="213"/>
      <c r="D4" s="212"/>
      <c r="E4" s="212"/>
      <c r="F4" s="212"/>
      <c r="G4" s="213"/>
      <c r="H4" s="212"/>
      <c r="I4" s="212"/>
      <c r="J4" s="212"/>
      <c r="K4" s="212"/>
      <c r="L4" s="212"/>
      <c r="M4" s="212"/>
      <c r="N4" s="213"/>
      <c r="O4" s="212"/>
      <c r="P4" s="213"/>
      <c r="Q4" s="213"/>
      <c r="R4" s="212"/>
      <c r="S4" s="212"/>
      <c r="T4" s="212"/>
      <c r="U4" s="212"/>
      <c r="V4" s="212"/>
      <c r="W4" s="212"/>
      <c r="X4" s="213"/>
    </row>
    <row r="5" spans="1:24" s="217" customFormat="1" ht="15.75" thickBot="1">
      <c r="A5" s="215" t="s">
        <v>177</v>
      </c>
      <c r="B5" s="216"/>
      <c r="C5" s="216"/>
      <c r="G5" s="216"/>
      <c r="N5" s="218" t="s">
        <v>178</v>
      </c>
      <c r="O5" s="215" t="s">
        <v>179</v>
      </c>
      <c r="P5" s="216"/>
      <c r="Q5" s="216"/>
      <c r="X5" s="218" t="s">
        <v>178</v>
      </c>
    </row>
    <row r="6" spans="1:24" s="219" customFormat="1" ht="18" customHeight="1">
      <c r="A6" s="292" t="s">
        <v>163</v>
      </c>
      <c r="B6" s="295" t="s">
        <v>180</v>
      </c>
      <c r="C6" s="296"/>
      <c r="D6" s="296"/>
      <c r="E6" s="297"/>
      <c r="F6" s="298" t="s">
        <v>181</v>
      </c>
      <c r="G6" s="299"/>
      <c r="H6" s="300" t="s">
        <v>182</v>
      </c>
      <c r="I6" s="301"/>
      <c r="J6" s="302" t="s">
        <v>183</v>
      </c>
      <c r="K6" s="300"/>
      <c r="L6" s="300"/>
      <c r="M6" s="301"/>
      <c r="N6" s="303" t="s">
        <v>184</v>
      </c>
      <c r="O6" s="292" t="s">
        <v>163</v>
      </c>
      <c r="P6" s="296" t="s">
        <v>185</v>
      </c>
      <c r="Q6" s="296"/>
      <c r="R6" s="296"/>
      <c r="S6" s="297"/>
      <c r="T6" s="302" t="s">
        <v>186</v>
      </c>
      <c r="U6" s="300"/>
      <c r="V6" s="300"/>
      <c r="W6" s="301"/>
      <c r="X6" s="303" t="s">
        <v>184</v>
      </c>
    </row>
    <row r="7" spans="1:24" s="219" customFormat="1" ht="18" customHeight="1">
      <c r="A7" s="293"/>
      <c r="B7" s="220" t="s">
        <v>187</v>
      </c>
      <c r="C7" s="220" t="s">
        <v>188</v>
      </c>
      <c r="D7" s="306" t="s">
        <v>189</v>
      </c>
      <c r="E7" s="307"/>
      <c r="F7" s="221" t="s">
        <v>190</v>
      </c>
      <c r="G7" s="220" t="s">
        <v>188</v>
      </c>
      <c r="H7" s="306" t="s">
        <v>189</v>
      </c>
      <c r="I7" s="307"/>
      <c r="J7" s="221" t="s">
        <v>190</v>
      </c>
      <c r="K7" s="220" t="s">
        <v>188</v>
      </c>
      <c r="L7" s="306" t="s">
        <v>189</v>
      </c>
      <c r="M7" s="307"/>
      <c r="N7" s="304"/>
      <c r="O7" s="293"/>
      <c r="P7" s="222" t="s">
        <v>191</v>
      </c>
      <c r="Q7" s="220" t="s">
        <v>188</v>
      </c>
      <c r="R7" s="306" t="s">
        <v>189</v>
      </c>
      <c r="S7" s="307"/>
      <c r="T7" s="221" t="s">
        <v>191</v>
      </c>
      <c r="U7" s="220" t="s">
        <v>188</v>
      </c>
      <c r="V7" s="306" t="s">
        <v>189</v>
      </c>
      <c r="W7" s="307"/>
      <c r="X7" s="304"/>
    </row>
    <row r="8" spans="1:24" s="219" customFormat="1" ht="18" customHeight="1">
      <c r="A8" s="293"/>
      <c r="B8" s="288" t="s">
        <v>192</v>
      </c>
      <c r="C8" s="288" t="s">
        <v>193</v>
      </c>
      <c r="D8" s="221" t="s">
        <v>194</v>
      </c>
      <c r="E8" s="221" t="s">
        <v>195</v>
      </c>
      <c r="F8" s="288" t="s">
        <v>196</v>
      </c>
      <c r="G8" s="288" t="s">
        <v>193</v>
      </c>
      <c r="H8" s="221" t="s">
        <v>194</v>
      </c>
      <c r="I8" s="221" t="s">
        <v>195</v>
      </c>
      <c r="J8" s="288" t="s">
        <v>196</v>
      </c>
      <c r="K8" s="288" t="s">
        <v>193</v>
      </c>
      <c r="L8" s="221" t="s">
        <v>194</v>
      </c>
      <c r="M8" s="221" t="s">
        <v>195</v>
      </c>
      <c r="N8" s="304"/>
      <c r="O8" s="293"/>
      <c r="P8" s="290" t="s">
        <v>196</v>
      </c>
      <c r="Q8" s="288" t="s">
        <v>193</v>
      </c>
      <c r="R8" s="221" t="s">
        <v>194</v>
      </c>
      <c r="S8" s="221" t="s">
        <v>197</v>
      </c>
      <c r="T8" s="288" t="s">
        <v>196</v>
      </c>
      <c r="U8" s="288" t="s">
        <v>193</v>
      </c>
      <c r="V8" s="221" t="s">
        <v>198</v>
      </c>
      <c r="W8" s="221" t="s">
        <v>195</v>
      </c>
      <c r="X8" s="304"/>
    </row>
    <row r="9" spans="1:24" s="219" customFormat="1" ht="18" customHeight="1">
      <c r="A9" s="294"/>
      <c r="B9" s="289"/>
      <c r="C9" s="289"/>
      <c r="D9" s="223" t="s">
        <v>199</v>
      </c>
      <c r="E9" s="224" t="s">
        <v>200</v>
      </c>
      <c r="F9" s="289"/>
      <c r="G9" s="289"/>
      <c r="H9" s="223" t="s">
        <v>199</v>
      </c>
      <c r="I9" s="224" t="s">
        <v>200</v>
      </c>
      <c r="J9" s="289"/>
      <c r="K9" s="289"/>
      <c r="L9" s="223" t="s">
        <v>199</v>
      </c>
      <c r="M9" s="224" t="s">
        <v>200</v>
      </c>
      <c r="N9" s="305"/>
      <c r="O9" s="294"/>
      <c r="P9" s="291"/>
      <c r="Q9" s="289"/>
      <c r="R9" s="223" t="s">
        <v>199</v>
      </c>
      <c r="S9" s="224" t="s">
        <v>200</v>
      </c>
      <c r="T9" s="289"/>
      <c r="U9" s="289"/>
      <c r="V9" s="223" t="s">
        <v>199</v>
      </c>
      <c r="W9" s="224" t="s">
        <v>200</v>
      </c>
      <c r="X9" s="305"/>
    </row>
    <row r="10" spans="1:24" s="219" customFormat="1" ht="24.75" customHeight="1">
      <c r="A10" s="225" t="s">
        <v>3</v>
      </c>
      <c r="B10" s="226">
        <v>0</v>
      </c>
      <c r="C10" s="226">
        <v>0</v>
      </c>
      <c r="D10" s="226">
        <v>0</v>
      </c>
      <c r="E10" s="226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7">
        <v>2016</v>
      </c>
      <c r="O10" s="225" t="s">
        <v>3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  <c r="U10" s="226">
        <v>0</v>
      </c>
      <c r="V10" s="226">
        <v>0</v>
      </c>
      <c r="W10" s="226">
        <v>0</v>
      </c>
      <c r="X10" s="227">
        <v>2016</v>
      </c>
    </row>
    <row r="11" spans="1:24" s="219" customFormat="1" ht="24.75" customHeight="1">
      <c r="A11" s="225" t="s">
        <v>4</v>
      </c>
      <c r="B11" s="226">
        <v>0</v>
      </c>
      <c r="C11" s="226">
        <v>0</v>
      </c>
      <c r="D11" s="226">
        <v>0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  <c r="N11" s="227">
        <v>2017</v>
      </c>
      <c r="O11" s="225" t="s">
        <v>4</v>
      </c>
      <c r="P11" s="226">
        <v>0</v>
      </c>
      <c r="Q11" s="226">
        <v>0</v>
      </c>
      <c r="R11" s="226">
        <v>0</v>
      </c>
      <c r="S11" s="226">
        <v>0</v>
      </c>
      <c r="T11" s="226">
        <v>0</v>
      </c>
      <c r="U11" s="226">
        <v>0</v>
      </c>
      <c r="V11" s="226">
        <v>0</v>
      </c>
      <c r="W11" s="226">
        <v>0</v>
      </c>
      <c r="X11" s="227">
        <v>2017</v>
      </c>
    </row>
    <row r="12" spans="1:24" s="219" customFormat="1" ht="24.75" customHeight="1">
      <c r="A12" s="225" t="s">
        <v>5</v>
      </c>
      <c r="B12" s="226">
        <v>0</v>
      </c>
      <c r="C12" s="226">
        <v>0</v>
      </c>
      <c r="D12" s="226">
        <v>0</v>
      </c>
      <c r="E12" s="226">
        <v>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0</v>
      </c>
      <c r="N12" s="227">
        <v>2018</v>
      </c>
      <c r="O12" s="225" t="s">
        <v>5</v>
      </c>
      <c r="P12" s="226">
        <v>0</v>
      </c>
      <c r="Q12" s="226">
        <v>0</v>
      </c>
      <c r="R12" s="226">
        <v>0</v>
      </c>
      <c r="S12" s="226">
        <v>0</v>
      </c>
      <c r="T12" s="226">
        <v>0</v>
      </c>
      <c r="U12" s="226">
        <v>0</v>
      </c>
      <c r="V12" s="226">
        <v>0</v>
      </c>
      <c r="W12" s="226">
        <v>0</v>
      </c>
      <c r="X12" s="227">
        <v>2018</v>
      </c>
    </row>
    <row r="13" spans="1:24" s="219" customFormat="1" ht="24.75" customHeight="1">
      <c r="A13" s="225" t="s">
        <v>202</v>
      </c>
      <c r="B13" s="226">
        <v>0</v>
      </c>
      <c r="C13" s="226">
        <v>0</v>
      </c>
      <c r="D13" s="226">
        <v>0</v>
      </c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0</v>
      </c>
      <c r="L13" s="226">
        <v>0</v>
      </c>
      <c r="M13" s="226">
        <v>0</v>
      </c>
      <c r="N13" s="227">
        <v>2019</v>
      </c>
      <c r="O13" s="225" t="s">
        <v>202</v>
      </c>
      <c r="P13" s="226">
        <v>0</v>
      </c>
      <c r="Q13" s="226">
        <v>0</v>
      </c>
      <c r="R13" s="226">
        <v>0</v>
      </c>
      <c r="S13" s="226">
        <v>0</v>
      </c>
      <c r="T13" s="226">
        <v>0</v>
      </c>
      <c r="U13" s="226">
        <v>0</v>
      </c>
      <c r="V13" s="226">
        <v>0</v>
      </c>
      <c r="W13" s="226">
        <v>0</v>
      </c>
      <c r="X13" s="227">
        <v>2019</v>
      </c>
    </row>
    <row r="14" spans="1:24" s="231" customFormat="1" ht="24.75" customHeight="1">
      <c r="A14" s="228" t="s">
        <v>203</v>
      </c>
      <c r="B14" s="229">
        <v>0</v>
      </c>
      <c r="C14" s="229">
        <v>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30">
        <v>2020</v>
      </c>
      <c r="O14" s="228" t="s">
        <v>203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30">
        <v>2020</v>
      </c>
    </row>
    <row r="15" spans="1:24" s="233" customFormat="1" ht="3.75" customHeight="1" thickBo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</row>
    <row r="16" spans="1:20" s="233" customFormat="1" ht="15.75">
      <c r="A16" s="107" t="s">
        <v>201</v>
      </c>
      <c r="H16" s="234" t="s">
        <v>79</v>
      </c>
      <c r="I16" s="73"/>
      <c r="O16" s="107" t="s">
        <v>201</v>
      </c>
      <c r="T16" s="234" t="s">
        <v>79</v>
      </c>
    </row>
  </sheetData>
  <sheetProtection/>
  <mergeCells count="25">
    <mergeCell ref="U8:U9"/>
    <mergeCell ref="O6:O9"/>
    <mergeCell ref="P6:S6"/>
    <mergeCell ref="T6:W6"/>
    <mergeCell ref="X6:X9"/>
    <mergeCell ref="D7:E7"/>
    <mergeCell ref="H7:I7"/>
    <mergeCell ref="L7:M7"/>
    <mergeCell ref="R7:S7"/>
    <mergeCell ref="V7:W7"/>
    <mergeCell ref="A6:A9"/>
    <mergeCell ref="B6:E6"/>
    <mergeCell ref="F6:G6"/>
    <mergeCell ref="H6:I6"/>
    <mergeCell ref="J6:M6"/>
    <mergeCell ref="N6:N9"/>
    <mergeCell ref="B8:B9"/>
    <mergeCell ref="C8:C9"/>
    <mergeCell ref="G8:G9"/>
    <mergeCell ref="J8:J9"/>
    <mergeCell ref="F8:F9"/>
    <mergeCell ref="K8:K9"/>
    <mergeCell ref="P8:P9"/>
    <mergeCell ref="Q8:Q9"/>
    <mergeCell ref="T8:T9"/>
  </mergeCells>
  <printOptions/>
  <pageMargins left="0.984251968503937" right="0.984251968503937" top="0.5905511811023623" bottom="0.5905511811023623" header="0.157480314960629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2017-11-06T00:43:28Z</cp:lastPrinted>
  <dcterms:created xsi:type="dcterms:W3CDTF">2007-11-20T05:45:37Z</dcterms:created>
  <dcterms:modified xsi:type="dcterms:W3CDTF">2022-03-14T05:36:05Z</dcterms:modified>
  <cp:category/>
  <cp:version/>
  <cp:contentType/>
  <cp:contentStatus/>
</cp:coreProperties>
</file>